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mc:AlternateContent xmlns:mc="http://schemas.openxmlformats.org/markup-compatibility/2006">
    <mc:Choice Requires="x15">
      <x15ac:absPath xmlns:x15ac="http://schemas.microsoft.com/office/spreadsheetml/2010/11/ac" url="P:\GRADSKO_VIJECE\VIJEĆE 2025\2. SJEDNICA - 15.07.2025\5. TOČKA - II ID PRORAČUN 2025\"/>
    </mc:Choice>
  </mc:AlternateContent>
  <xr:revisionPtr revIDLastSave="0" documentId="13_ncr:1_{CDE782FD-AF2D-408E-BED5-9DED151CB247}" xr6:coauthVersionLast="47" xr6:coauthVersionMax="47" xr10:uidLastSave="{00000000-0000-0000-0000-000000000000}"/>
  <bookViews>
    <workbookView xWindow="-120" yWindow="-120" windowWidth="29040" windowHeight="15720" xr2:uid="{00000000-000D-0000-FFFF-FFFF00000000}"/>
  </bookViews>
  <sheets>
    <sheet name="List1" sheetId="1" r:id="rId1"/>
  </sheets>
  <calcPr calcId="191029"/>
</workbook>
</file>

<file path=xl/calcChain.xml><?xml version="1.0" encoding="utf-8"?>
<calcChain xmlns="http://schemas.openxmlformats.org/spreadsheetml/2006/main">
  <c r="H63" i="1" l="1"/>
  <c r="H90" i="1"/>
  <c r="H91" i="1"/>
  <c r="H154" i="1" l="1"/>
  <c r="G134" i="1" l="1"/>
  <c r="F134" i="1"/>
  <c r="G127" i="1"/>
  <c r="F127" i="1"/>
  <c r="H124" i="1"/>
  <c r="H125" i="1"/>
  <c r="H126" i="1"/>
  <c r="H123" i="1"/>
  <c r="G117" i="1"/>
  <c r="F117" i="1"/>
  <c r="G110" i="1"/>
  <c r="F110" i="1"/>
  <c r="G103" i="1"/>
  <c r="F103" i="1"/>
  <c r="H102" i="1"/>
  <c r="H103" i="1" s="1"/>
  <c r="F99" i="1"/>
  <c r="G99" i="1"/>
  <c r="H98" i="1"/>
  <c r="G91" i="1"/>
  <c r="F91" i="1"/>
  <c r="G87" i="1"/>
  <c r="F87" i="1"/>
  <c r="G82" i="1"/>
  <c r="F82" i="1"/>
  <c r="G75" i="1"/>
  <c r="F75" i="1"/>
  <c r="H72" i="1"/>
  <c r="G64" i="1"/>
  <c r="F64" i="1"/>
  <c r="F53" i="1"/>
  <c r="G53" i="1"/>
  <c r="H52" i="1"/>
  <c r="H51" i="1"/>
  <c r="G46" i="1"/>
  <c r="F46" i="1"/>
  <c r="H37" i="1"/>
  <c r="G38" i="1"/>
  <c r="F38" i="1"/>
  <c r="G31" i="1"/>
  <c r="F31" i="1"/>
  <c r="H29" i="1"/>
  <c r="F23" i="1"/>
  <c r="G23" i="1"/>
  <c r="H22" i="1"/>
  <c r="H23" i="1" s="1"/>
  <c r="H16" i="1"/>
  <c r="H17" i="1"/>
  <c r="H18" i="1"/>
  <c r="H15" i="1"/>
  <c r="H14" i="1"/>
  <c r="H127" i="1" l="1"/>
  <c r="H128" i="1" s="1"/>
  <c r="H53" i="1"/>
  <c r="H97" i="1" l="1"/>
  <c r="H99" i="1" s="1"/>
  <c r="H104" i="1" s="1"/>
  <c r="H13" i="1" l="1"/>
  <c r="H12" i="1"/>
  <c r="H109" i="1" l="1"/>
  <c r="H110" i="1" s="1"/>
  <c r="H111" i="1" s="1"/>
  <c r="H61" i="1"/>
  <c r="H62" i="1"/>
  <c r="H64" i="1" l="1"/>
  <c r="H65" i="1" s="1"/>
  <c r="H19" i="1"/>
  <c r="H133" i="1"/>
  <c r="H134" i="1" s="1"/>
  <c r="H135" i="1" s="1"/>
  <c r="H46" i="1"/>
  <c r="H54" i="1" s="1"/>
  <c r="H45" i="1"/>
  <c r="H117" i="1"/>
  <c r="H118" i="1" s="1"/>
  <c r="H116" i="1"/>
  <c r="H88" i="1"/>
  <c r="H86" i="1"/>
  <c r="H87" i="1" s="1"/>
  <c r="H83" i="1"/>
  <c r="H81" i="1"/>
  <c r="H82" i="1" s="1"/>
  <c r="H74" i="1"/>
  <c r="H73" i="1"/>
  <c r="H38" i="1"/>
  <c r="H39" i="1" s="1"/>
  <c r="H24" i="1" l="1"/>
  <c r="H92" i="1"/>
  <c r="H75" i="1"/>
  <c r="H76" i="1" s="1"/>
  <c r="H30" i="1"/>
  <c r="H31" i="1" s="1"/>
  <c r="H32" i="1" s="1"/>
  <c r="F19" i="1"/>
  <c r="H137" i="1" l="1"/>
  <c r="G19" i="1"/>
  <c r="E39" i="1" l="1"/>
  <c r="E32" i="1"/>
  <c r="H165" i="1" l="1"/>
</calcChain>
</file>

<file path=xl/sharedStrings.xml><?xml version="1.0" encoding="utf-8"?>
<sst xmlns="http://schemas.openxmlformats.org/spreadsheetml/2006/main" count="162" uniqueCount="133">
  <si>
    <t>I.</t>
  </si>
  <si>
    <t>II.</t>
  </si>
  <si>
    <t>REPUBLIKA HRVATSKA</t>
  </si>
  <si>
    <t>ZAGREBAČKA ŽUPANIJA</t>
  </si>
  <si>
    <t>GRAD IVANIĆ-GRAD</t>
  </si>
  <si>
    <t>GRADSKO VIJEĆE</t>
  </si>
  <si>
    <t>KLASA:</t>
  </si>
  <si>
    <t xml:space="preserve">URBROJ:    </t>
  </si>
  <si>
    <t>OPIS</t>
  </si>
  <si>
    <t>Javna rasvjeta</t>
  </si>
  <si>
    <t>Održavanje nerazvrstanih cesta i gradskih ulica</t>
  </si>
  <si>
    <t>Čišćenje javnih površina</t>
  </si>
  <si>
    <t>Održavanje javnih površina</t>
  </si>
  <si>
    <t>Odvodnja i pročišćivanje voda</t>
  </si>
  <si>
    <t>UKUPNO</t>
  </si>
  <si>
    <t>IZVOR: Komunalna naknada</t>
  </si>
  <si>
    <t>Održavanje tucaničkih cesta</t>
  </si>
  <si>
    <t>Održavanje javne rasvjete</t>
  </si>
  <si>
    <t>Održavanje nogostupa i kolnika</t>
  </si>
  <si>
    <t>Zimska služba</t>
  </si>
  <si>
    <t>Mali komunalni radovi</t>
  </si>
  <si>
    <t>Uklanjanje arhitektonskih barijera</t>
  </si>
  <si>
    <t>Horizontalna signalizacija</t>
  </si>
  <si>
    <t>Vertikalna signalizacija</t>
  </si>
  <si>
    <t>Odvoz kontejnera</t>
  </si>
  <si>
    <t>Deratizacija i dezinsekcija</t>
  </si>
  <si>
    <t>Održavanje zelenih površina</t>
  </si>
  <si>
    <t>Komunalna higijena</t>
  </si>
  <si>
    <t>Uređenje zelenih trgova</t>
  </si>
  <si>
    <t>Tarupiranje</t>
  </si>
  <si>
    <t>Održavanje dječjih igrališta i ostala urbana oprema</t>
  </si>
  <si>
    <t>Oborinska odvodnja</t>
  </si>
  <si>
    <t>IZVOR: Ostali prihodi za posebne namjene</t>
  </si>
  <si>
    <t>IZVOR: Kapitalne pomoći</t>
  </si>
  <si>
    <t>Asfaltiranje nerazvrstanih cesta</t>
  </si>
  <si>
    <t>Održavanje groblja</t>
  </si>
  <si>
    <t>IZVOR: Šumski doprinos</t>
  </si>
  <si>
    <t>STARI IZNOS</t>
  </si>
  <si>
    <t>PROMJENA</t>
  </si>
  <si>
    <t>NOVI IZNOS</t>
  </si>
  <si>
    <t>Dječja igrališta i urbana oprema</t>
  </si>
  <si>
    <t>IZVOR: Naknada za pridob. ener. min. sir. Rudna renta, Polozajna renta</t>
  </si>
  <si>
    <t>Uređenje Zelenjaka - održavanje igrališta</t>
  </si>
  <si>
    <t xml:space="preserve">Uređenje groblja </t>
  </si>
  <si>
    <t>Veterinarske usluge</t>
  </si>
  <si>
    <t>Izrada programa očuvanja ugroženih područja i očuvanja biološke raznolikosti</t>
  </si>
  <si>
    <t>Veterinarske usluge programi zaštite od  zaraznih bolesti pasa i mačaka</t>
  </si>
  <si>
    <t>Tarupiranje - uređenje višegodišnjih zapuštenih parcela vl. Grad i RH</t>
  </si>
  <si>
    <t>IZVOR: Naknada za pridob. ener. min. sir. Rudna renta, Položajna renta</t>
  </si>
  <si>
    <t>Proširenje mreže javne rasvjete</t>
  </si>
  <si>
    <t>Nabava komunalne opreme i uređaja</t>
  </si>
  <si>
    <t xml:space="preserve">Nabava spremnika za odvojeno prikupljanje otpada </t>
  </si>
  <si>
    <t>IZVOR: Komunalni doprinos</t>
  </si>
  <si>
    <t>IZVOR: Opći prihodi i primici</t>
  </si>
  <si>
    <t>Održavanje građevina javne odvodnje oborinskih voda</t>
  </si>
  <si>
    <t>Održavanje javnih zelenih površina</t>
  </si>
  <si>
    <t>Dezinfekcija, dezinsekcija i deratizacija</t>
  </si>
  <si>
    <t>Održavanje čistoće javnih površina</t>
  </si>
  <si>
    <t>Prigodno ukrašavanje grada</t>
  </si>
  <si>
    <r>
      <rPr>
        <b/>
        <sz val="11"/>
        <color theme="1"/>
        <rFont val="Arial"/>
        <family val="2"/>
        <charset val="238"/>
      </rPr>
      <t>1. održavanje nerazvrstanih cesta</t>
    </r>
    <r>
      <rPr>
        <sz val="11"/>
        <color theme="1"/>
        <rFont val="Arial"/>
        <family val="2"/>
        <charset val="238"/>
      </rPr>
      <t xml:space="preserve">
Skup mjera i radnji koje se obavljaju tijekom cijele godine na nerazvrstanim cestama, uključujući i svu opremu, uređaje i instalacije, sa svrhom održavanja prohodnosti i tehničke ispravnosti cesta i prometne sigurnosti na njima (redovito održavanje), kao i mjestimičnog poboljšanja elemenata ceste, osiguravanja sigurnosti i trajnosti ceste i cestovnih objekata i povećanja sigurnosti prometa (izvanredno održavanje), a u skladu s propisima kojima je uređeno održavanje cesta.</t>
    </r>
  </si>
  <si>
    <t>a) Aktivnost: Održavanje nerazvrstanih cesta i gradskih ulica</t>
  </si>
  <si>
    <t>b) Kapitalni projekt: Asfaltiranje nerazvrstanih cesta</t>
  </si>
  <si>
    <t>Ukupno: održavanje nerazvrstanih cesta</t>
  </si>
  <si>
    <r>
      <rPr>
        <b/>
        <sz val="11"/>
        <color theme="1"/>
        <rFont val="Arial"/>
        <family val="2"/>
        <charset val="238"/>
      </rPr>
      <t>2. održavanje javnih površina na kojima nije dopušten promet motornim vozilima</t>
    </r>
    <r>
      <rPr>
        <sz val="11"/>
        <color theme="1"/>
        <rFont val="Arial"/>
        <family val="2"/>
        <charset val="238"/>
      </rPr>
      <t xml:space="preserve">
Održavanje i popravci onih površina kojima se osigurava njihova funkcionalna ispravnost.</t>
    </r>
  </si>
  <si>
    <t>a) Aktivnost: Održavanje javnih površina</t>
  </si>
  <si>
    <t>Ukupno: održavanje javnih površina na kojima nije dopušten promet motornim vozilima</t>
  </si>
  <si>
    <r>
      <rPr>
        <b/>
        <sz val="11"/>
        <color theme="1"/>
        <rFont val="Arial"/>
        <family val="2"/>
        <charset val="238"/>
      </rPr>
      <t>3. održavanje građevina javne odvodnje oborinskih voda</t>
    </r>
    <r>
      <rPr>
        <sz val="11"/>
        <color theme="1"/>
        <rFont val="Arial"/>
        <family val="2"/>
        <charset val="238"/>
      </rPr>
      <t xml:space="preserve">
Upravljanje i održavanje građevina koje služe prihvatu, odvodnji i ispuštanju oborinskih voda iz građevina i površina javne namjene u građevinskom području, uključujući i građevine koje služe zajedničkom prihvatu, odvodnji i ispuštanju oborinskih i drugih otpadnih voda, osim građevina u vlasništvu javnih isporučitelja vodnih usluga koje, prema posebnim propisima o vodama, služe zajedničkom prihvatu, odvodnji i ispuštanju oborinskih i drugih otpadnih voda.</t>
    </r>
  </si>
  <si>
    <t>a) Aktivnost: Odvodnja i pročišćivanje voda</t>
  </si>
  <si>
    <t>Ukupno: održavanje građevina javne odvodnje oborinskih voda</t>
  </si>
  <si>
    <r>
      <rPr>
        <b/>
        <sz val="11"/>
        <color theme="1"/>
        <rFont val="Arial"/>
        <family val="2"/>
        <charset val="238"/>
      </rPr>
      <t>4. održavanje javnih zelenih površina</t>
    </r>
    <r>
      <rPr>
        <sz val="11"/>
        <color theme="1"/>
        <rFont val="Arial"/>
        <family val="2"/>
        <charset val="238"/>
      </rPr>
      <t xml:space="preserve">
Košnja, obrezivanje i sakupljanje biološkog otpada s javnih zelenih površina, obnova, održavanje i njega drveća, ukrasnog grmlja i drugog bilja, popločenih i nasipanih površina u parkovima, opreme na dječjim igralištima, fitosanitarna zaštita bilja i biljnog materijala za potrebe održavanja i drugi poslovi potrebni za održavanje tih površina.</t>
    </r>
  </si>
  <si>
    <t>a) Aktivnost: Čišćenje javnih površina</t>
  </si>
  <si>
    <t>b) Aktivnost: Održavanje javnih površina</t>
  </si>
  <si>
    <t>Ukupno: održavanje javnih zelenih površina</t>
  </si>
  <si>
    <r>
      <rPr>
        <b/>
        <sz val="11"/>
        <color theme="1"/>
        <rFont val="Arial"/>
        <family val="2"/>
        <charset val="238"/>
      </rPr>
      <t>5. održavanje građevina, uređaja i predmeta javne namjene</t>
    </r>
    <r>
      <rPr>
        <sz val="11"/>
        <color theme="1"/>
        <rFont val="Arial"/>
        <family val="2"/>
        <charset val="238"/>
      </rPr>
      <t xml:space="preserve">
Održavanje, popravci i čišćenje tih građevina, uređaja i predmeta.</t>
    </r>
  </si>
  <si>
    <t>a) Aktivnost: Dječja igrališta i urbana oprema</t>
  </si>
  <si>
    <t>Izgradnja dječjih igrališta</t>
  </si>
  <si>
    <t>Urbana oprema i Mini mundus</t>
  </si>
  <si>
    <t>Ukupno: održavanje građevina, uređaja i predmeta javne namjene</t>
  </si>
  <si>
    <r>
      <rPr>
        <b/>
        <sz val="11"/>
        <color theme="1"/>
        <rFont val="Arial"/>
        <family val="2"/>
        <charset val="238"/>
      </rPr>
      <t>6. održavanje groblja i krematorija unutar groblja</t>
    </r>
    <r>
      <rPr>
        <sz val="11"/>
        <color theme="1"/>
        <rFont val="Arial"/>
        <family val="2"/>
        <charset val="238"/>
      </rPr>
      <t xml:space="preserve">
Održavanje prostora i zgrada za obavljanje ispraćaja i ukopa pokojnika te uređivanje putova, zelenih i drugih površina unutar groblja.</t>
    </r>
  </si>
  <si>
    <t>a) Aktivnost: Održavanje groblja</t>
  </si>
  <si>
    <t>Uređenje mrtvačnica na grobljima na području grada Ivanić-Grada</t>
  </si>
  <si>
    <t>Oprema za mrtvačnice</t>
  </si>
  <si>
    <t>Ukupno: održavanje groblja i krematorija unutar groblja</t>
  </si>
  <si>
    <r>
      <rPr>
        <b/>
        <sz val="11"/>
        <color theme="1"/>
        <rFont val="Arial"/>
        <family val="2"/>
        <charset val="238"/>
      </rPr>
      <t>7. održavanje čistoće javnih površina</t>
    </r>
    <r>
      <rPr>
        <sz val="11"/>
        <color theme="1"/>
        <rFont val="Arial"/>
        <family val="2"/>
        <charset val="238"/>
      </rPr>
      <t xml:space="preserve">
Čišćenje površina javne namjene, osim javnih cesta, koje obuhvaća ručno i strojno čišćenje i pranje javnih površina od otpada, snijega i leda, kao i postavljanje i čišćenje košarica za otpatke i uklanjanje otpada koje je nepoznata osoba odbacila na javnu površinu ili zemljište u vlasništvu jedinice lokalne samouprave.</t>
    </r>
  </si>
  <si>
    <t>b) Kapitalni projekt: Nabava komunalne opreme i uređaja</t>
  </si>
  <si>
    <t>Nabava komunalne opreme</t>
  </si>
  <si>
    <t xml:space="preserve">c) Kapitalni projekt: Nabava spremnika za odvojeno prikupljanje otpada </t>
  </si>
  <si>
    <t>Nabava spremnika za odvojeno prikupljanje otpada</t>
  </si>
  <si>
    <t>Ukupno: održavanje čistoće javnih površina</t>
  </si>
  <si>
    <t>a) Aktivnost: Javna rasvjeta</t>
  </si>
  <si>
    <t>Javna rasvjeta Računi HEP-a</t>
  </si>
  <si>
    <t>b) Kapitalni projekt: Proširenje mreže javne rasvjete</t>
  </si>
  <si>
    <t>Ukupno: održavanje javne rasvjete</t>
  </si>
  <si>
    <r>
      <rPr>
        <b/>
        <sz val="11"/>
        <color theme="1"/>
        <rFont val="Arial"/>
        <family val="2"/>
        <charset val="238"/>
      </rPr>
      <t>8. održavanje javne rasvjete</t>
    </r>
    <r>
      <rPr>
        <sz val="11"/>
        <color theme="1"/>
        <rFont val="Arial"/>
        <family val="2"/>
        <charset val="238"/>
      </rPr>
      <t xml:space="preserve">
Upravljanje i održavanje instalacija javne rasvjete, uključujući podmirivanje troškova električne energije, za rasvjetljavanje površina javne namjene.</t>
    </r>
  </si>
  <si>
    <r>
      <rPr>
        <b/>
        <sz val="11"/>
        <color theme="1"/>
        <rFont val="Arial"/>
        <family val="2"/>
        <charset val="238"/>
      </rPr>
      <t>9. održavanje nerazvrstanih cesta u zimskim uvjetima - zimska služba</t>
    </r>
    <r>
      <rPr>
        <sz val="11"/>
        <color theme="1"/>
        <rFont val="Arial"/>
        <family val="2"/>
        <charset val="238"/>
      </rPr>
      <t xml:space="preserve">
Uklanjanje snijega i leda na asfaltnim, betonskim i makadamskim kolnicima, pješačkim stazama  nogostupima, javnim parkiralištima i trgovima i ostalim javnim površinama te posipanje navedenih površina posipalima (solju, kamenim agregatima i posebnim posipalima radi sprječavanja zaleđivanja).</t>
    </r>
  </si>
  <si>
    <t>Ukupno: održavanje nerazvrstanih cesta i gradskih ulica</t>
  </si>
  <si>
    <r>
      <rPr>
        <b/>
        <sz val="11"/>
        <color theme="1"/>
        <rFont val="Arial"/>
        <family val="2"/>
        <charset val="238"/>
      </rPr>
      <t>10. dezinfekcija, dezinsekcija i deratizacija</t>
    </r>
    <r>
      <rPr>
        <sz val="11"/>
        <color theme="1"/>
        <rFont val="Arial"/>
        <family val="2"/>
        <charset val="238"/>
      </rPr>
      <t xml:space="preserve">
Provođenje obvezne preventivne dezinfekcije, dezinsekcije i deratizacije radi sustavnog suzbijanja insekata i glodavac.</t>
    </r>
  </si>
  <si>
    <t>Ukupno: dezinfekcija, dezinsekcija i deratizacija</t>
  </si>
  <si>
    <r>
      <rPr>
        <b/>
        <sz val="11"/>
        <color theme="1"/>
        <rFont val="Arial"/>
        <family val="2"/>
        <charset val="238"/>
      </rPr>
      <t>11. veterinarsko-higijeničarski poslovi</t>
    </r>
    <r>
      <rPr>
        <sz val="11"/>
        <color theme="1"/>
        <rFont val="Arial"/>
        <family val="2"/>
        <charset val="238"/>
      </rPr>
      <t xml:space="preserve">
Poslovi hvatanja i zbrinjavanja napuštenih i izgubljenih pasa i mačaka te uklanjanja uginulih pasa i mačaka i drugih životinja s javnih površina.</t>
    </r>
  </si>
  <si>
    <t>a) Aktivnost: Projekti zaštite prirode i okoliša - Program zaštite okoliša i životinja</t>
  </si>
  <si>
    <t>Projekti zaštite prirode i okoliša - Program zaštite okoliša i životinja</t>
  </si>
  <si>
    <t>Ukupno: veterinarsko-higijeničarski poslovi</t>
  </si>
  <si>
    <r>
      <rPr>
        <b/>
        <sz val="11"/>
        <color theme="1"/>
        <rFont val="Arial"/>
        <family val="2"/>
        <charset val="238"/>
      </rPr>
      <t>12. prigodno ukrašavanje grada</t>
    </r>
    <r>
      <rPr>
        <sz val="11"/>
        <color theme="1"/>
        <rFont val="Arial"/>
        <family val="2"/>
        <charset val="238"/>
      </rPr>
      <t xml:space="preserve">
Podrazumijeva prigodno ukrašavanje i osvjetljavanje grada povodom božićnih i novogodišnjih blagdana, državnih praznika i drugih manifestacija.</t>
    </r>
  </si>
  <si>
    <t>Dekorativna rasvjeta</t>
  </si>
  <si>
    <t>Ukupno: prigodno ukrašavanje grada</t>
  </si>
  <si>
    <t>Održavanje nerazvrstanih cesta</t>
  </si>
  <si>
    <t>Održavanje javnih površina na kojima nije dopušten promet motornim vozilima</t>
  </si>
  <si>
    <t>Održavanje građevina, uređaja i predmeta javne namjene</t>
  </si>
  <si>
    <t>Održavanje groblja i krematorija unutar groblja</t>
  </si>
  <si>
    <t xml:space="preserve">Održavanje javne rasvjete </t>
  </si>
  <si>
    <t>Održavanje nerazvrstanih cesta u zimskim uvjetima - zimska služba</t>
  </si>
  <si>
    <t>Veterinarsko-higijeničarski poslovi</t>
  </si>
  <si>
    <t xml:space="preserve">UKUPNO: </t>
  </si>
  <si>
    <t>Komunalna naknada</t>
  </si>
  <si>
    <t>Šumski doprinos</t>
  </si>
  <si>
    <t>Kapitalne pomoći</t>
  </si>
  <si>
    <t>Komunalni doprinos</t>
  </si>
  <si>
    <t>Ostali prihodi za posebne namjene</t>
  </si>
  <si>
    <t>Opći prihodi i primici</t>
  </si>
  <si>
    <t>Prihodi od prodaje nefinancijske imovine</t>
  </si>
  <si>
    <t>UKUPNO:</t>
  </si>
  <si>
    <t>IZVOR: Prihodi od prodaje nefinancijske imovine</t>
  </si>
  <si>
    <t>Na temelju članka 35. Zakona o lokalnoj i područnoj (regionalnoj) samoupravi (Narodne novine, broj 33/01, 60/01, 129/05, 109/07, 125/08, 36/09, 150/11, 144/12, 123/17, 98/19, 144/20), članka 72. Zakona o komunalnom gospodarstvu (Narodne novine, broj 68/18, 110/18, 32/20, 145/24) i članka 35. Statuta Grada Ivanić-Grada (Službeni glasnik Grada Ivanić-Grada, broj 01/21, 04/22), Gradsko vijeće Grada Ivanić-Grada na svojoj __. sjednici, održanoj dana _________ 2025.  godine, donijelo je sljedeće</t>
  </si>
  <si>
    <t>II. IZMJENE I DOPUNE</t>
  </si>
  <si>
    <t>Programa održavanja komunalne infrastrukture za 2025. godinu</t>
  </si>
  <si>
    <t>Sredstva po komunalnim djelatnostima u II. izmjenama i dopunama Programa održavanja komunalne infrastrukture za 2025. godinu raspoređena su na sljedeći način:</t>
  </si>
  <si>
    <t>U II. izmjenama i dopunama Programa održavanja komunalne infrastrukture za 2025. godinu sredstva koja će biti uprihodovana od komunalne naknade, šumskog doprinosa, naknade za pridob.ener.min.sir.rudne rente, položajne rente, komunalnog doprinosa, ostalih prihoda za posebne namjene, općih prihoda i primitaka te prihoda od prodaje nefinancijske imovine, raspoređuju se kako slijedi na:</t>
  </si>
  <si>
    <t>Naknada za pridob. ener. min. sir. Rudna renta, Polozajna renta</t>
  </si>
  <si>
    <t>Ove II. izmjene i dopune Programa održavanja komunalne infrastrukture za 2025. godinu sastavni su dio II. izmjena i dopuna Proračuna Grada Ivanić-Grada za 2025. godinu, a stupaju na snagu prvoga dana od dana objave u Službenom glasniku Grada Ivanić-Grada.</t>
  </si>
  <si>
    <t>Predsjednik Gradskog vijeća:</t>
  </si>
  <si>
    <t xml:space="preserve">Željko Pongrac, pravnik kriminalist </t>
  </si>
  <si>
    <t xml:space="preserve">Ivanić-Grad, ______________ 2025. </t>
  </si>
  <si>
    <t>Program održavanja komunalne infrastrukture za 2025. godinu donesen je dana 23. prosinca 2024. godine, a objavljen je u Službenom glasniku Grada Ivanić-Grada broj 10/2024. Ove II. izmjene i dopune Programa održavanja komunalne infrastrukture za 2025. godinu odnose se na usklađivanje rashodovnih stavaka i izvora financiranja te su u nastavku tablice navedeni iznosi planirani Programom održavanja, promjene te utvrđeni novi iznosi potrebni za izvođenje radova održavanja komunalne infrastrukture na području Grada Ivanić-Grada. II. izmjene i dopune Programa održavanja komunalne infrastrukture za 2025. godinu donose se kako slijedi: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</si>
</sst>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n&quot;"/>
    <numFmt numFmtId="165" formatCode="#,##0.00\ [$EUR]"/>
  </numFmts>
  <fonts count="7" x14ac:knownFonts="1">
    <font>
      <sz val="11"/>
      <color theme="1"/>
      <name val="Calibri"/>
      <family val="2"/>
      <charset val="238"/>
      <scheme val="minor"/>
    </font>
    <font>
      <sz val="11"/>
      <color theme="1"/>
      <name val="Arial"/>
      <family val="2"/>
      <charset val="238"/>
    </font>
    <font>
      <b/>
      <sz val="11"/>
      <color theme="1"/>
      <name val="Arial"/>
      <family val="2"/>
      <charset val="238"/>
    </font>
    <font>
      <sz val="11"/>
      <color rgb="FF000000"/>
      <name val="Calibri"/>
      <family val="2"/>
      <scheme val="minor"/>
    </font>
    <font>
      <b/>
      <i/>
      <sz val="11"/>
      <color theme="1"/>
      <name val="Arial"/>
      <family val="2"/>
      <charset val="238"/>
    </font>
    <font>
      <i/>
      <sz val="11"/>
      <color theme="1"/>
      <name val="Arial"/>
      <family val="2"/>
      <charset val="238"/>
    </font>
    <font>
      <sz val="10"/>
      <color theme="1"/>
      <name val="Arial"/>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2" tint="-9.9978637043366805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right/>
      <top style="thin">
        <color theme="1"/>
      </top>
      <bottom style="thin">
        <color indexed="64"/>
      </bottom>
      <diagonal/>
    </border>
    <border>
      <left/>
      <right/>
      <top style="thin">
        <color theme="1"/>
      </top>
      <bottom style="thin">
        <color theme="1"/>
      </bottom>
      <diagonal/>
    </border>
  </borders>
  <cellStyleXfs count="3">
    <xf numFmtId="0" fontId="0" fillId="0" borderId="0"/>
    <xf numFmtId="0" fontId="3" fillId="0" borderId="0"/>
    <xf numFmtId="0" fontId="3" fillId="0" borderId="0"/>
  </cellStyleXfs>
  <cellXfs count="139">
    <xf numFmtId="0" fontId="0" fillId="0" borderId="0" xfId="0"/>
    <xf numFmtId="0" fontId="1" fillId="0" borderId="0" xfId="0" applyFont="1" applyAlignment="1">
      <alignment horizontal="left" vertical="center" wrapText="1"/>
    </xf>
    <xf numFmtId="0" fontId="1" fillId="0" borderId="0" xfId="0" applyFont="1" applyAlignment="1">
      <alignment horizontal="justify" vertical="center"/>
    </xf>
    <xf numFmtId="0" fontId="1" fillId="0" borderId="0" xfId="0" applyFont="1" applyAlignment="1">
      <alignment vertical="center"/>
    </xf>
    <xf numFmtId="4" fontId="1" fillId="0" borderId="1" xfId="0" applyNumberFormat="1" applyFont="1" applyBorder="1" applyAlignment="1">
      <alignment vertical="center"/>
    </xf>
    <xf numFmtId="0" fontId="1" fillId="3" borderId="2" xfId="0" applyFont="1" applyFill="1" applyBorder="1" applyAlignment="1">
      <alignment horizontal="justify" vertical="center" wrapText="1"/>
    </xf>
    <xf numFmtId="0" fontId="1" fillId="3" borderId="2" xfId="0" applyFont="1" applyFill="1" applyBorder="1" applyAlignment="1">
      <alignment horizontal="center" vertical="center" wrapText="1"/>
    </xf>
    <xf numFmtId="0" fontId="1" fillId="3" borderId="9" xfId="0" applyFont="1" applyFill="1" applyBorder="1" applyAlignment="1">
      <alignment horizontal="justify" vertical="center" wrapText="1"/>
    </xf>
    <xf numFmtId="0" fontId="1" fillId="3" borderId="3" xfId="0" applyFont="1" applyFill="1" applyBorder="1" applyAlignment="1">
      <alignment horizontal="center" vertical="center"/>
    </xf>
    <xf numFmtId="4" fontId="1" fillId="0" borderId="10" xfId="0" applyNumberFormat="1" applyFont="1" applyBorder="1" applyAlignment="1">
      <alignment horizontal="right" vertical="center"/>
    </xf>
    <xf numFmtId="4" fontId="1" fillId="0" borderId="11" xfId="0" applyNumberFormat="1" applyFont="1" applyBorder="1" applyAlignment="1">
      <alignment horizontal="right" vertical="center"/>
    </xf>
    <xf numFmtId="4" fontId="1" fillId="0" borderId="1" xfId="0" applyNumberFormat="1" applyFont="1" applyBorder="1" applyAlignment="1">
      <alignment horizontal="right" vertical="center"/>
    </xf>
    <xf numFmtId="4" fontId="1" fillId="2" borderId="2" xfId="0" applyNumberFormat="1" applyFont="1" applyFill="1" applyBorder="1" applyAlignment="1">
      <alignment horizontal="right" vertical="center"/>
    </xf>
    <xf numFmtId="4" fontId="1" fillId="2" borderId="3" xfId="0" applyNumberFormat="1" applyFont="1" applyFill="1" applyBorder="1" applyAlignment="1">
      <alignment horizontal="right" vertical="center"/>
    </xf>
    <xf numFmtId="4" fontId="1" fillId="2" borderId="2" xfId="0" applyNumberFormat="1" applyFont="1" applyFill="1" applyBorder="1" applyAlignment="1">
      <alignment vertical="center"/>
    </xf>
    <xf numFmtId="0" fontId="1" fillId="0" borderId="11" xfId="0" applyFont="1" applyBorder="1" applyAlignment="1">
      <alignment horizontal="center" vertical="center" wrapText="1"/>
    </xf>
    <xf numFmtId="0" fontId="1" fillId="2" borderId="2" xfId="0" applyFont="1" applyFill="1" applyBorder="1" applyAlignment="1">
      <alignment horizontal="center" vertical="center" wrapText="1"/>
    </xf>
    <xf numFmtId="0" fontId="2" fillId="2" borderId="9" xfId="0" applyFont="1" applyFill="1" applyBorder="1" applyAlignment="1">
      <alignment vertical="center"/>
    </xf>
    <xf numFmtId="0" fontId="1" fillId="2" borderId="2" xfId="0" applyFont="1" applyFill="1" applyBorder="1" applyAlignment="1">
      <alignment vertical="center"/>
    </xf>
    <xf numFmtId="4" fontId="1" fillId="2" borderId="3" xfId="0" applyNumberFormat="1" applyFont="1" applyFill="1" applyBorder="1" applyAlignment="1">
      <alignment vertical="center"/>
    </xf>
    <xf numFmtId="4" fontId="1" fillId="0" borderId="0" xfId="0" applyNumberFormat="1" applyFont="1" applyAlignment="1">
      <alignment horizontal="right" vertical="center"/>
    </xf>
    <xf numFmtId="0" fontId="1" fillId="0" borderId="4" xfId="0" applyFont="1" applyBorder="1" applyAlignment="1">
      <alignment vertical="center" wrapText="1"/>
    </xf>
    <xf numFmtId="4" fontId="1" fillId="0" borderId="3" xfId="0" applyNumberFormat="1" applyFont="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2"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vertical="center" wrapText="1"/>
    </xf>
    <xf numFmtId="4" fontId="1" fillId="0" borderId="7" xfId="0" applyNumberFormat="1" applyFont="1" applyBorder="1" applyAlignment="1">
      <alignment vertical="center"/>
    </xf>
    <xf numFmtId="4" fontId="1" fillId="4" borderId="10" xfId="0" applyNumberFormat="1" applyFont="1" applyFill="1" applyBorder="1" applyAlignment="1">
      <alignment horizontal="right" vertical="center"/>
    </xf>
    <xf numFmtId="4" fontId="1" fillId="4" borderId="11" xfId="0" applyNumberFormat="1" applyFont="1" applyFill="1" applyBorder="1" applyAlignment="1">
      <alignment horizontal="right" vertical="center"/>
    </xf>
    <xf numFmtId="4" fontId="1" fillId="4" borderId="1" xfId="0" applyNumberFormat="1" applyFont="1" applyFill="1" applyBorder="1" applyAlignment="1">
      <alignment horizontal="right" vertical="center"/>
    </xf>
    <xf numFmtId="0" fontId="1" fillId="4" borderId="11" xfId="0" applyFont="1" applyFill="1" applyBorder="1" applyAlignment="1">
      <alignment horizontal="center" vertical="center"/>
    </xf>
    <xf numFmtId="4" fontId="1" fillId="4" borderId="1" xfId="0" applyNumberFormat="1" applyFont="1" applyFill="1" applyBorder="1" applyAlignment="1">
      <alignment vertical="center"/>
    </xf>
    <xf numFmtId="0" fontId="1" fillId="0" borderId="12" xfId="0" applyFont="1" applyBorder="1" applyAlignment="1">
      <alignment vertical="center" wrapText="1"/>
    </xf>
    <xf numFmtId="4" fontId="1" fillId="0" borderId="2" xfId="0" applyNumberFormat="1" applyFont="1" applyBorder="1" applyAlignment="1">
      <alignment vertical="center"/>
    </xf>
    <xf numFmtId="164" fontId="1" fillId="0" borderId="2" xfId="0" applyNumberFormat="1" applyFont="1" applyBorder="1" applyAlignment="1">
      <alignment horizontal="right" vertical="center"/>
    </xf>
    <xf numFmtId="4" fontId="1" fillId="0" borderId="2" xfId="0" applyNumberFormat="1" applyFont="1" applyBorder="1" applyAlignment="1">
      <alignment horizontal="right" vertical="center"/>
    </xf>
    <xf numFmtId="2" fontId="1" fillId="0" borderId="0" xfId="0" applyNumberFormat="1" applyFont="1" applyAlignment="1">
      <alignment horizontal="right" vertical="center"/>
    </xf>
    <xf numFmtId="164" fontId="1" fillId="0" borderId="0" xfId="0" applyNumberFormat="1" applyFont="1" applyAlignment="1">
      <alignment horizontal="right" vertical="center"/>
    </xf>
    <xf numFmtId="4" fontId="1" fillId="2" borderId="4" xfId="0" applyNumberFormat="1" applyFont="1" applyFill="1" applyBorder="1" applyAlignment="1">
      <alignment horizontal="right" vertical="center"/>
    </xf>
    <xf numFmtId="4" fontId="1" fillId="2" borderId="5" xfId="0" applyNumberFormat="1" applyFont="1" applyFill="1" applyBorder="1" applyAlignment="1">
      <alignment horizontal="right" vertical="center"/>
    </xf>
    <xf numFmtId="0" fontId="1" fillId="0" borderId="0" xfId="0" applyFont="1" applyAlignment="1">
      <alignment horizontal="left" vertical="center"/>
    </xf>
    <xf numFmtId="0" fontId="2" fillId="2" borderId="8" xfId="0" applyFont="1" applyFill="1" applyBorder="1" applyAlignment="1">
      <alignment vertical="center"/>
    </xf>
    <xf numFmtId="0" fontId="1" fillId="2" borderId="4" xfId="0" applyFont="1" applyFill="1" applyBorder="1" applyAlignment="1">
      <alignment vertical="center"/>
    </xf>
    <xf numFmtId="4" fontId="1" fillId="0" borderId="2" xfId="0" applyNumberFormat="1" applyFont="1" applyBorder="1" applyAlignment="1">
      <alignment vertical="center" wrapText="1"/>
    </xf>
    <xf numFmtId="0" fontId="2" fillId="2" borderId="8" xfId="0" applyFont="1" applyFill="1" applyBorder="1" applyAlignment="1">
      <alignment vertical="center" wrapText="1"/>
    </xf>
    <xf numFmtId="0" fontId="1" fillId="2" borderId="4" xfId="0" applyFont="1" applyFill="1" applyBorder="1" applyAlignment="1">
      <alignment vertical="center" wrapText="1"/>
    </xf>
    <xf numFmtId="2" fontId="1" fillId="2" borderId="4" xfId="0" applyNumberFormat="1" applyFont="1" applyFill="1" applyBorder="1" applyAlignment="1">
      <alignment horizontal="right" vertical="center"/>
    </xf>
    <xf numFmtId="4" fontId="1" fillId="2" borderId="4" xfId="0" applyNumberFormat="1" applyFont="1" applyFill="1" applyBorder="1" applyAlignment="1">
      <alignment vertical="center"/>
    </xf>
    <xf numFmtId="4" fontId="1" fillId="2" borderId="5" xfId="0" applyNumberFormat="1" applyFont="1" applyFill="1" applyBorder="1" applyAlignment="1">
      <alignment vertical="center"/>
    </xf>
    <xf numFmtId="2" fontId="1" fillId="4" borderId="2" xfId="0" applyNumberFormat="1" applyFont="1" applyFill="1" applyBorder="1" applyAlignment="1">
      <alignment horizontal="right" vertical="center"/>
    </xf>
    <xf numFmtId="4" fontId="1" fillId="4" borderId="11" xfId="0" applyNumberFormat="1" applyFont="1" applyFill="1" applyBorder="1" applyAlignment="1">
      <alignment vertical="center"/>
    </xf>
    <xf numFmtId="4" fontId="1" fillId="4" borderId="11" xfId="0" applyNumberFormat="1" applyFont="1" applyFill="1" applyBorder="1" applyAlignment="1">
      <alignment vertical="center" wrapText="1"/>
    </xf>
    <xf numFmtId="0" fontId="2" fillId="0" borderId="4" xfId="0" applyFont="1" applyBorder="1" applyAlignment="1">
      <alignment vertical="center"/>
    </xf>
    <xf numFmtId="0" fontId="1" fillId="0" borderId="9" xfId="0" applyFont="1" applyBorder="1" applyAlignment="1">
      <alignment vertical="center"/>
    </xf>
    <xf numFmtId="4" fontId="1" fillId="0" borderId="1" xfId="0" applyNumberFormat="1" applyFont="1" applyBorder="1" applyAlignment="1">
      <alignment horizontal="right" vertical="center" wrapText="1"/>
    </xf>
    <xf numFmtId="0" fontId="1" fillId="0" borderId="2" xfId="0" applyFont="1" applyBorder="1" applyAlignment="1">
      <alignment horizontal="justify" vertical="center" wrapText="1"/>
    </xf>
    <xf numFmtId="0" fontId="1" fillId="0" borderId="2"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3" xfId="0" applyNumberFormat="1" applyFont="1" applyBorder="1" applyAlignment="1">
      <alignment horizontal="right" vertical="center" wrapText="1"/>
    </xf>
    <xf numFmtId="165" fontId="2" fillId="0" borderId="13" xfId="0" applyNumberFormat="1" applyFont="1" applyBorder="1" applyAlignment="1">
      <alignment horizontal="right" vertical="center"/>
    </xf>
    <xf numFmtId="4" fontId="2" fillId="0" borderId="4" xfId="0" applyNumberFormat="1" applyFont="1" applyBorder="1" applyAlignment="1">
      <alignment vertical="center"/>
    </xf>
    <xf numFmtId="0" fontId="1" fillId="0" borderId="9" xfId="0" applyFont="1" applyBorder="1" applyAlignment="1">
      <alignment vertical="center" wrapText="1"/>
    </xf>
    <xf numFmtId="0" fontId="1" fillId="0" borderId="9" xfId="0" applyFont="1" applyBorder="1" applyAlignment="1">
      <alignment horizontal="left" vertical="center" wrapText="1"/>
    </xf>
    <xf numFmtId="0" fontId="6" fillId="3" borderId="9" xfId="0" applyFont="1" applyFill="1" applyBorder="1" applyAlignment="1">
      <alignment horizontal="justify" vertical="center" wrapText="1"/>
    </xf>
    <xf numFmtId="0" fontId="4" fillId="4" borderId="0" xfId="0" applyFont="1" applyFill="1" applyAlignment="1">
      <alignment horizontal="center" vertical="center"/>
    </xf>
    <xf numFmtId="2" fontId="2" fillId="4" borderId="0" xfId="0" applyNumberFormat="1" applyFont="1" applyFill="1" applyAlignment="1">
      <alignment horizontal="right" vertical="center"/>
    </xf>
    <xf numFmtId="4" fontId="2" fillId="4" borderId="0" xfId="0" applyNumberFormat="1" applyFont="1" applyFill="1" applyAlignment="1">
      <alignment horizontal="right" vertical="center"/>
    </xf>
    <xf numFmtId="0" fontId="4" fillId="4" borderId="0" xfId="0" applyFont="1" applyFill="1" applyAlignment="1">
      <alignment horizontal="center" vertical="center" wrapText="1"/>
    </xf>
    <xf numFmtId="0" fontId="1" fillId="3" borderId="7" xfId="0" applyFont="1" applyFill="1" applyBorder="1" applyAlignment="1">
      <alignment horizontal="center" vertical="center"/>
    </xf>
    <xf numFmtId="4" fontId="1" fillId="4" borderId="1" xfId="0" applyNumberFormat="1" applyFont="1" applyFill="1" applyBorder="1" applyAlignment="1">
      <alignment vertical="center" wrapText="1"/>
    </xf>
    <xf numFmtId="4" fontId="2" fillId="4" borderId="23" xfId="0" applyNumberFormat="1" applyFont="1" applyFill="1" applyBorder="1" applyAlignment="1">
      <alignment horizontal="right" vertical="center"/>
    </xf>
    <xf numFmtId="4" fontId="1" fillId="4" borderId="19" xfId="0" applyNumberFormat="1" applyFont="1" applyFill="1" applyBorder="1" applyAlignment="1">
      <alignment horizontal="right" vertical="center"/>
    </xf>
    <xf numFmtId="0" fontId="4" fillId="4" borderId="21" xfId="0" applyFont="1" applyFill="1" applyBorder="1" applyAlignment="1">
      <alignment horizontal="center" vertical="center" wrapText="1"/>
    </xf>
    <xf numFmtId="0" fontId="4" fillId="4" borderId="21" xfId="0" applyFont="1" applyFill="1" applyBorder="1" applyAlignment="1">
      <alignment horizontal="center" vertical="center"/>
    </xf>
    <xf numFmtId="2" fontId="2" fillId="4" borderId="21" xfId="0" applyNumberFormat="1" applyFont="1" applyFill="1" applyBorder="1" applyAlignment="1">
      <alignment horizontal="right" vertical="center"/>
    </xf>
    <xf numFmtId="4" fontId="2" fillId="4" borderId="21" xfId="0" applyNumberFormat="1" applyFont="1" applyFill="1" applyBorder="1" applyAlignment="1">
      <alignment horizontal="right" vertical="center"/>
    </xf>
    <xf numFmtId="0" fontId="4" fillId="4" borderId="24" xfId="0" applyFont="1" applyFill="1" applyBorder="1" applyAlignment="1">
      <alignment horizontal="center" vertical="center" wrapText="1"/>
    </xf>
    <xf numFmtId="0" fontId="4" fillId="4" borderId="24" xfId="0" applyFont="1" applyFill="1" applyBorder="1" applyAlignment="1">
      <alignment horizontal="center" vertical="center"/>
    </xf>
    <xf numFmtId="2" fontId="2" fillId="4" borderId="24" xfId="0" applyNumberFormat="1" applyFont="1" applyFill="1" applyBorder="1" applyAlignment="1">
      <alignment horizontal="right" vertical="center"/>
    </xf>
    <xf numFmtId="4" fontId="2" fillId="4" borderId="24" xfId="0" applyNumberFormat="1" applyFont="1" applyFill="1" applyBorder="1" applyAlignment="1">
      <alignment horizontal="right" vertical="center"/>
    </xf>
    <xf numFmtId="4" fontId="1" fillId="0" borderId="1" xfId="0" applyNumberFormat="1" applyFont="1" applyBorder="1" applyAlignment="1">
      <alignment vertical="center" wrapText="1"/>
    </xf>
    <xf numFmtId="0" fontId="1" fillId="0" borderId="0" xfId="0" applyFont="1" applyAlignment="1">
      <alignment horizontal="center" vertical="center"/>
    </xf>
    <xf numFmtId="0" fontId="1" fillId="0" borderId="9"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2" fillId="0" borderId="9" xfId="0" applyFont="1" applyBorder="1" applyAlignment="1">
      <alignment horizontal="left" vertical="center"/>
    </xf>
    <xf numFmtId="0" fontId="1" fillId="0" borderId="0" xfId="0" applyFont="1" applyAlignment="1">
      <alignment horizontal="left" vertical="center" wrapText="1"/>
    </xf>
    <xf numFmtId="0" fontId="1" fillId="0" borderId="1" xfId="0" applyFont="1" applyBorder="1" applyAlignment="1">
      <alignment horizontal="left" vertical="center"/>
    </xf>
    <xf numFmtId="0" fontId="1" fillId="0" borderId="0" xfId="0" applyFont="1" applyAlignment="1">
      <alignment horizontal="center"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2" fillId="0" borderId="1"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5" fillId="4" borderId="9"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1" fillId="0" borderId="9"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2" fillId="2" borderId="9" xfId="0" applyFont="1" applyFill="1" applyBorder="1" applyAlignment="1">
      <alignment vertical="distributed"/>
    </xf>
    <xf numFmtId="0" fontId="2" fillId="2" borderId="2" xfId="0" applyFont="1" applyFill="1" applyBorder="1" applyAlignment="1">
      <alignment vertical="distributed"/>
    </xf>
    <xf numFmtId="0" fontId="1" fillId="0" borderId="9"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3" borderId="12"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9"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2" fillId="6" borderId="16" xfId="0" applyFont="1" applyFill="1" applyBorder="1" applyAlignment="1">
      <alignment horizontal="left" vertical="center" wrapText="1"/>
    </xf>
    <xf numFmtId="0" fontId="2" fillId="6" borderId="17" xfId="0" applyFont="1" applyFill="1" applyBorder="1" applyAlignment="1">
      <alignment horizontal="left" vertical="center" wrapText="1"/>
    </xf>
    <xf numFmtId="0" fontId="2" fillId="6" borderId="18" xfId="0" applyFont="1" applyFill="1" applyBorder="1" applyAlignment="1">
      <alignment horizontal="left"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1" fillId="0" borderId="8"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8" xfId="0" applyFont="1" applyBorder="1" applyAlignment="1">
      <alignment vertical="center" wrapText="1"/>
    </xf>
    <xf numFmtId="0" fontId="1" fillId="0" borderId="4" xfId="0" applyFont="1" applyBorder="1" applyAlignment="1">
      <alignment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2" borderId="8"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12" xfId="0" applyFont="1" applyFill="1" applyBorder="1" applyAlignment="1">
      <alignment horizontal="center" vertical="center"/>
    </xf>
    <xf numFmtId="0" fontId="5" fillId="4" borderId="6" xfId="0" applyFont="1" applyFill="1" applyBorder="1" applyAlignment="1">
      <alignment horizontal="center" vertical="center"/>
    </xf>
  </cellXfs>
  <cellStyles count="3">
    <cellStyle name="Normal" xfId="1" xr:uid="{00000000-0005-0000-0000-000000000000}"/>
    <cellStyle name="Normalno" xfId="0" builtinId="0"/>
    <cellStyle name="Normalno 2" xfId="2" xr:uid="{00000000-0005-0000-0000-000002000000}"/>
  </cellStyles>
  <dxfs count="0"/>
  <tableStyles count="0" defaultTableStyle="TableStyleMedium2" defaultPivotStyle="PivotStyleLight16"/>
  <colors>
    <mruColors>
      <color rgb="FFCC00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77"/>
  <sheetViews>
    <sheetView tabSelected="1" view="pageLayout" zoomScaleNormal="100" workbookViewId="0">
      <selection sqref="A1:H1"/>
    </sheetView>
  </sheetViews>
  <sheetFormatPr defaultRowHeight="15" x14ac:dyDescent="0.25"/>
  <cols>
    <col min="1" max="1" width="48.28515625" style="3" customWidth="1"/>
    <col min="2" max="2" width="0.7109375" style="3" hidden="1" customWidth="1"/>
    <col min="3" max="3" width="9" style="3" hidden="1" customWidth="1"/>
    <col min="4" max="4" width="23.5703125" style="3" hidden="1" customWidth="1"/>
    <col min="5" max="5" width="9" style="3" hidden="1" customWidth="1"/>
    <col min="6" max="6" width="16.42578125" style="3" customWidth="1"/>
    <col min="7" max="7" width="16" style="3" customWidth="1"/>
    <col min="8" max="8" width="18.28515625" style="3" customWidth="1"/>
  </cols>
  <sheetData>
    <row r="1" spans="1:8" ht="78" customHeight="1" x14ac:dyDescent="0.25">
      <c r="A1" s="91" t="s">
        <v>122</v>
      </c>
      <c r="B1" s="91"/>
      <c r="C1" s="91"/>
      <c r="D1" s="91"/>
      <c r="E1" s="91"/>
      <c r="F1" s="91"/>
      <c r="G1" s="91"/>
      <c r="H1" s="91"/>
    </row>
    <row r="2" spans="1:8" ht="31.5" customHeight="1" x14ac:dyDescent="0.25">
      <c r="A2" s="94" t="s">
        <v>123</v>
      </c>
      <c r="B2" s="94"/>
      <c r="C2" s="94"/>
      <c r="D2" s="94"/>
      <c r="E2" s="94"/>
      <c r="F2" s="94"/>
      <c r="G2" s="94"/>
      <c r="H2" s="94"/>
    </row>
    <row r="3" spans="1:8" ht="33" customHeight="1" x14ac:dyDescent="0.25">
      <c r="A3" s="95" t="s">
        <v>124</v>
      </c>
      <c r="B3" s="95"/>
      <c r="C3" s="95"/>
      <c r="D3" s="95"/>
      <c r="E3" s="95"/>
      <c r="F3" s="95"/>
      <c r="G3" s="95"/>
      <c r="H3" s="95"/>
    </row>
    <row r="4" spans="1:8" ht="17.25" customHeight="1" x14ac:dyDescent="0.25">
      <c r="A4" s="90" t="s">
        <v>0</v>
      </c>
      <c r="B4" s="90"/>
      <c r="C4" s="90"/>
      <c r="D4" s="90"/>
      <c r="E4" s="90"/>
      <c r="F4" s="90"/>
      <c r="G4" s="90"/>
      <c r="H4" s="90"/>
    </row>
    <row r="5" spans="1:8" ht="95.25" customHeight="1" x14ac:dyDescent="0.25">
      <c r="A5" s="91" t="s">
        <v>132</v>
      </c>
      <c r="B5" s="91"/>
      <c r="C5" s="91"/>
      <c r="D5" s="91"/>
      <c r="E5" s="91"/>
      <c r="F5" s="91"/>
      <c r="G5" s="91"/>
      <c r="H5" s="91"/>
    </row>
    <row r="6" spans="1:8" ht="15" customHeight="1" x14ac:dyDescent="0.25">
      <c r="A6" s="1"/>
      <c r="B6" s="1"/>
      <c r="C6" s="1"/>
      <c r="D6" s="1"/>
      <c r="E6" s="1"/>
      <c r="F6" s="1"/>
      <c r="G6" s="1"/>
    </row>
    <row r="7" spans="1:8" ht="29.25" customHeight="1" x14ac:dyDescent="0.25">
      <c r="A7" s="125" t="s">
        <v>8</v>
      </c>
      <c r="B7" s="126"/>
      <c r="C7" s="126"/>
      <c r="D7" s="126"/>
      <c r="E7" s="15"/>
      <c r="F7" s="15" t="s">
        <v>37</v>
      </c>
      <c r="G7" s="15" t="s">
        <v>38</v>
      </c>
      <c r="H7" s="32" t="s">
        <v>39</v>
      </c>
    </row>
    <row r="8" spans="1:8" ht="94.5" customHeight="1" thickBot="1" x14ac:dyDescent="0.3">
      <c r="A8" s="116" t="s">
        <v>59</v>
      </c>
      <c r="B8" s="117"/>
      <c r="C8" s="117"/>
      <c r="D8" s="117"/>
      <c r="E8" s="117"/>
      <c r="F8" s="117"/>
      <c r="G8" s="117"/>
      <c r="H8" s="117"/>
    </row>
    <row r="9" spans="1:8" ht="18.75" customHeight="1" thickTop="1" x14ac:dyDescent="0.25">
      <c r="A9" s="113" t="s">
        <v>60</v>
      </c>
      <c r="B9" s="114"/>
      <c r="C9" s="114"/>
      <c r="D9" s="114"/>
      <c r="E9" s="114"/>
      <c r="F9" s="114"/>
      <c r="G9" s="114"/>
      <c r="H9" s="115"/>
    </row>
    <row r="10" spans="1:8" ht="18.75" customHeight="1" x14ac:dyDescent="0.25">
      <c r="A10" s="65" t="s">
        <v>15</v>
      </c>
      <c r="B10" s="7"/>
      <c r="C10" s="7"/>
      <c r="D10" s="7"/>
      <c r="E10" s="16"/>
      <c r="F10" s="6"/>
      <c r="G10" s="6"/>
      <c r="H10" s="8"/>
    </row>
    <row r="11" spans="1:8" ht="18" customHeight="1" x14ac:dyDescent="0.25">
      <c r="A11" s="65" t="s">
        <v>36</v>
      </c>
      <c r="B11" s="5"/>
      <c r="C11" s="5"/>
      <c r="D11" s="5"/>
      <c r="E11" s="6"/>
      <c r="F11" s="6"/>
      <c r="G11" s="6"/>
      <c r="H11" s="8"/>
    </row>
    <row r="12" spans="1:8" ht="16.5" customHeight="1" x14ac:dyDescent="0.25">
      <c r="A12" s="118" t="s">
        <v>18</v>
      </c>
      <c r="B12" s="119"/>
      <c r="C12" s="119"/>
      <c r="D12" s="119"/>
      <c r="E12" s="120"/>
      <c r="F12" s="9">
        <v>80000</v>
      </c>
      <c r="G12" s="28">
        <v>0</v>
      </c>
      <c r="H12" s="29">
        <f>SUM(F12:G12)</f>
        <v>80000</v>
      </c>
    </row>
    <row r="13" spans="1:8" ht="16.5" customHeight="1" x14ac:dyDescent="0.25">
      <c r="A13" s="104" t="s">
        <v>16</v>
      </c>
      <c r="B13" s="105"/>
      <c r="C13" s="105"/>
      <c r="D13" s="105"/>
      <c r="E13" s="22"/>
      <c r="F13" s="10">
        <v>65000</v>
      </c>
      <c r="G13" s="28">
        <v>-30000</v>
      </c>
      <c r="H13" s="30">
        <f>SUM(F13:G13)</f>
        <v>35000</v>
      </c>
    </row>
    <row r="14" spans="1:8" ht="16.5" customHeight="1" x14ac:dyDescent="0.25">
      <c r="A14" s="63" t="s">
        <v>20</v>
      </c>
      <c r="B14" s="27"/>
      <c r="C14" s="27"/>
      <c r="D14" s="27"/>
      <c r="E14" s="22"/>
      <c r="F14" s="10">
        <v>93000</v>
      </c>
      <c r="G14" s="28">
        <v>0</v>
      </c>
      <c r="H14" s="30">
        <f>SUM(F14:G14)</f>
        <v>93000</v>
      </c>
    </row>
    <row r="15" spans="1:8" ht="16.5" customHeight="1" x14ac:dyDescent="0.25">
      <c r="A15" s="63" t="s">
        <v>21</v>
      </c>
      <c r="B15" s="27"/>
      <c r="C15" s="27"/>
      <c r="D15" s="27"/>
      <c r="E15" s="22"/>
      <c r="F15" s="10">
        <v>4000</v>
      </c>
      <c r="G15" s="28">
        <v>0</v>
      </c>
      <c r="H15" s="30">
        <f>SUM(F15:G15)</f>
        <v>4000</v>
      </c>
    </row>
    <row r="16" spans="1:8" ht="16.5" customHeight="1" x14ac:dyDescent="0.25">
      <c r="A16" s="63" t="s">
        <v>22</v>
      </c>
      <c r="B16" s="27"/>
      <c r="C16" s="27"/>
      <c r="D16" s="27"/>
      <c r="E16" s="22"/>
      <c r="F16" s="10">
        <v>50000</v>
      </c>
      <c r="G16" s="28">
        <v>0</v>
      </c>
      <c r="H16" s="30">
        <f t="shared" ref="H16:H18" si="0">SUM(F16:G16)</f>
        <v>50000</v>
      </c>
    </row>
    <row r="17" spans="1:8" ht="16.5" customHeight="1" x14ac:dyDescent="0.25">
      <c r="A17" s="63" t="s">
        <v>23</v>
      </c>
      <c r="B17" s="27"/>
      <c r="C17" s="27"/>
      <c r="D17" s="27"/>
      <c r="E17" s="22"/>
      <c r="F17" s="10">
        <v>30000</v>
      </c>
      <c r="G17" s="28">
        <v>0</v>
      </c>
      <c r="H17" s="30">
        <f t="shared" si="0"/>
        <v>30000</v>
      </c>
    </row>
    <row r="18" spans="1:8" ht="17.25" customHeight="1" x14ac:dyDescent="0.25">
      <c r="A18" s="99" t="s">
        <v>34</v>
      </c>
      <c r="B18" s="100"/>
      <c r="C18" s="100"/>
      <c r="D18" s="100"/>
      <c r="E18" s="101"/>
      <c r="F18" s="11">
        <v>20000</v>
      </c>
      <c r="G18" s="28">
        <v>0</v>
      </c>
      <c r="H18" s="30">
        <f t="shared" si="0"/>
        <v>20000</v>
      </c>
    </row>
    <row r="19" spans="1:8" ht="18" customHeight="1" thickBot="1" x14ac:dyDescent="0.3">
      <c r="A19" s="96" t="s">
        <v>10</v>
      </c>
      <c r="B19" s="97"/>
      <c r="C19" s="97"/>
      <c r="D19" s="97"/>
      <c r="E19" s="51"/>
      <c r="F19" s="31">
        <f>SUM(F12:F18)</f>
        <v>342000</v>
      </c>
      <c r="G19" s="31">
        <f>SUM(G12:G18)</f>
        <v>-30000</v>
      </c>
      <c r="H19" s="31">
        <f>SUM(H12:H18)</f>
        <v>312000</v>
      </c>
    </row>
    <row r="20" spans="1:8" ht="20.25" customHeight="1" thickTop="1" x14ac:dyDescent="0.25">
      <c r="A20" s="113" t="s">
        <v>61</v>
      </c>
      <c r="B20" s="114"/>
      <c r="C20" s="114"/>
      <c r="D20" s="114"/>
      <c r="E20" s="114"/>
      <c r="F20" s="114"/>
      <c r="G20" s="114"/>
      <c r="H20" s="115"/>
    </row>
    <row r="21" spans="1:8" ht="20.25" customHeight="1" x14ac:dyDescent="0.25">
      <c r="A21" s="65" t="s">
        <v>121</v>
      </c>
      <c r="B21" s="7"/>
      <c r="C21" s="7"/>
      <c r="D21" s="7"/>
      <c r="E21" s="16"/>
      <c r="F21" s="6"/>
      <c r="G21" s="6"/>
      <c r="H21" s="8"/>
    </row>
    <row r="22" spans="1:8" ht="18" customHeight="1" x14ac:dyDescent="0.25">
      <c r="A22" s="118" t="s">
        <v>34</v>
      </c>
      <c r="B22" s="119"/>
      <c r="C22" s="119"/>
      <c r="D22" s="119"/>
      <c r="E22" s="120"/>
      <c r="F22" s="9">
        <v>200000</v>
      </c>
      <c r="G22" s="28">
        <v>0</v>
      </c>
      <c r="H22" s="29">
        <f>SUM(F22:G22)</f>
        <v>200000</v>
      </c>
    </row>
    <row r="23" spans="1:8" ht="18" customHeight="1" x14ac:dyDescent="0.25">
      <c r="A23" s="96" t="s">
        <v>34</v>
      </c>
      <c r="B23" s="97"/>
      <c r="C23" s="97"/>
      <c r="D23" s="97"/>
      <c r="E23" s="51"/>
      <c r="F23" s="31">
        <f>SUM(F22)</f>
        <v>200000</v>
      </c>
      <c r="G23" s="31">
        <f>SUM(G22)</f>
        <v>0</v>
      </c>
      <c r="H23" s="31">
        <f>SUM(H22)</f>
        <v>200000</v>
      </c>
    </row>
    <row r="24" spans="1:8" ht="18" customHeight="1" x14ac:dyDescent="0.25">
      <c r="A24" s="66" t="s">
        <v>62</v>
      </c>
      <c r="B24" s="66"/>
      <c r="C24" s="66"/>
      <c r="D24" s="66"/>
      <c r="E24" s="67"/>
      <c r="F24" s="68"/>
      <c r="G24" s="68"/>
      <c r="H24" s="68">
        <f>SUM(H19,H23)</f>
        <v>512000</v>
      </c>
    </row>
    <row r="25" spans="1:8" ht="5.25" customHeight="1" x14ac:dyDescent="0.25">
      <c r="E25" s="38"/>
      <c r="F25" s="39"/>
      <c r="G25" s="20"/>
      <c r="H25" s="20"/>
    </row>
    <row r="26" spans="1:8" ht="44.25" customHeight="1" thickBot="1" x14ac:dyDescent="0.3">
      <c r="A26" s="116" t="s">
        <v>63</v>
      </c>
      <c r="B26" s="117"/>
      <c r="C26" s="117"/>
      <c r="D26" s="117"/>
      <c r="E26" s="117"/>
      <c r="F26" s="117"/>
      <c r="G26" s="117"/>
      <c r="H26" s="117"/>
    </row>
    <row r="27" spans="1:8" ht="22.5" customHeight="1" thickTop="1" x14ac:dyDescent="0.25">
      <c r="A27" s="113" t="s">
        <v>64</v>
      </c>
      <c r="B27" s="114"/>
      <c r="C27" s="114"/>
      <c r="D27" s="114"/>
      <c r="E27" s="114"/>
      <c r="F27" s="114"/>
      <c r="G27" s="114"/>
      <c r="H27" s="115"/>
    </row>
    <row r="28" spans="1:8" ht="18.75" customHeight="1" x14ac:dyDescent="0.25">
      <c r="A28" s="7" t="s">
        <v>15</v>
      </c>
      <c r="B28" s="5"/>
      <c r="C28" s="5"/>
      <c r="D28" s="5"/>
      <c r="E28" s="6"/>
      <c r="F28" s="6"/>
      <c r="G28" s="6"/>
      <c r="H28" s="8"/>
    </row>
    <row r="29" spans="1:8" ht="16.5" customHeight="1" x14ac:dyDescent="0.25">
      <c r="A29" s="121" t="s">
        <v>28</v>
      </c>
      <c r="B29" s="122"/>
      <c r="C29" s="122"/>
      <c r="D29" s="122"/>
      <c r="E29" s="122"/>
      <c r="F29" s="4">
        <v>18750</v>
      </c>
      <c r="G29" s="28">
        <v>0</v>
      </c>
      <c r="H29" s="33">
        <f>SUM(F29:G29)</f>
        <v>18750</v>
      </c>
    </row>
    <row r="30" spans="1:8" ht="16.5" customHeight="1" x14ac:dyDescent="0.25">
      <c r="A30" s="123" t="s">
        <v>42</v>
      </c>
      <c r="B30" s="124"/>
      <c r="C30" s="124"/>
      <c r="D30" s="124"/>
      <c r="E30" s="21"/>
      <c r="F30" s="4">
        <v>23900</v>
      </c>
      <c r="G30" s="4">
        <v>0</v>
      </c>
      <c r="H30" s="33">
        <f>SUM(F30:G30)</f>
        <v>23900</v>
      </c>
    </row>
    <row r="31" spans="1:8" ht="18.75" customHeight="1" x14ac:dyDescent="0.25">
      <c r="A31" s="96" t="s">
        <v>12</v>
      </c>
      <c r="B31" s="97"/>
      <c r="C31" s="97"/>
      <c r="D31" s="97"/>
      <c r="E31" s="51"/>
      <c r="F31" s="31">
        <f>SUM(F29:F30)</f>
        <v>42650</v>
      </c>
      <c r="G31" s="31">
        <f>SUM(G29:G30)</f>
        <v>0</v>
      </c>
      <c r="H31" s="31">
        <f>SUM(H29:H30)</f>
        <v>42650</v>
      </c>
    </row>
    <row r="32" spans="1:8" ht="41.25" customHeight="1" x14ac:dyDescent="0.25">
      <c r="A32" s="69" t="s">
        <v>65</v>
      </c>
      <c r="B32" s="66"/>
      <c r="C32" s="66"/>
      <c r="D32" s="66"/>
      <c r="E32" s="67" t="e">
        <f>SUM(#REF!)</f>
        <v>#REF!</v>
      </c>
      <c r="F32" s="68"/>
      <c r="G32" s="68"/>
      <c r="H32" s="68">
        <f>SUM(H31)</f>
        <v>42650</v>
      </c>
    </row>
    <row r="33" spans="1:8" ht="3.75" customHeight="1" x14ac:dyDescent="0.25">
      <c r="A33" s="25"/>
      <c r="B33" s="25"/>
      <c r="C33" s="25"/>
      <c r="D33" s="25"/>
      <c r="E33" s="37"/>
      <c r="F33" s="36"/>
      <c r="G33" s="37"/>
      <c r="H33" s="37"/>
    </row>
    <row r="34" spans="1:8" ht="91.5" customHeight="1" thickBot="1" x14ac:dyDescent="0.3">
      <c r="A34" s="116" t="s">
        <v>66</v>
      </c>
      <c r="B34" s="117"/>
      <c r="C34" s="117"/>
      <c r="D34" s="117"/>
      <c r="E34" s="117"/>
      <c r="F34" s="117"/>
      <c r="G34" s="117"/>
      <c r="H34" s="117"/>
    </row>
    <row r="35" spans="1:8" ht="21.75" customHeight="1" thickTop="1" x14ac:dyDescent="0.25">
      <c r="A35" s="113" t="s">
        <v>67</v>
      </c>
      <c r="B35" s="114"/>
      <c r="C35" s="114"/>
      <c r="D35" s="114"/>
      <c r="E35" s="114"/>
      <c r="F35" s="114"/>
      <c r="G35" s="114"/>
      <c r="H35" s="115"/>
    </row>
    <row r="36" spans="1:8" ht="24.75" customHeight="1" x14ac:dyDescent="0.25">
      <c r="A36" s="7" t="s">
        <v>32</v>
      </c>
      <c r="B36" s="5"/>
      <c r="C36" s="5"/>
      <c r="D36" s="5"/>
      <c r="E36" s="6"/>
      <c r="F36" s="6"/>
      <c r="G36" s="6"/>
      <c r="H36" s="8"/>
    </row>
    <row r="37" spans="1:8" ht="20.25" customHeight="1" x14ac:dyDescent="0.25">
      <c r="A37" s="99" t="s">
        <v>31</v>
      </c>
      <c r="B37" s="100"/>
      <c r="C37" s="100"/>
      <c r="D37" s="100"/>
      <c r="E37" s="101"/>
      <c r="F37" s="9">
        <v>65500</v>
      </c>
      <c r="G37" s="28">
        <v>0</v>
      </c>
      <c r="H37" s="30">
        <f>SUM(F37:G37)</f>
        <v>65500</v>
      </c>
    </row>
    <row r="38" spans="1:8" ht="24.75" customHeight="1" x14ac:dyDescent="0.25">
      <c r="A38" s="96" t="s">
        <v>13</v>
      </c>
      <c r="B38" s="97"/>
      <c r="C38" s="97"/>
      <c r="D38" s="97"/>
      <c r="E38" s="51"/>
      <c r="F38" s="31">
        <f>SUM(F37)</f>
        <v>65500</v>
      </c>
      <c r="G38" s="31">
        <f>SUM(G37)</f>
        <v>0</v>
      </c>
      <c r="H38" s="31">
        <f>SUM(F38:G38)</f>
        <v>65500</v>
      </c>
    </row>
    <row r="39" spans="1:8" ht="39" customHeight="1" x14ac:dyDescent="0.25">
      <c r="A39" s="69" t="s">
        <v>68</v>
      </c>
      <c r="B39" s="66"/>
      <c r="C39" s="66"/>
      <c r="D39" s="66"/>
      <c r="E39" s="67" t="e">
        <f>SUM(#REF!)</f>
        <v>#REF!</v>
      </c>
      <c r="F39" s="68"/>
      <c r="G39" s="68"/>
      <c r="H39" s="68">
        <f>SUM(H38)</f>
        <v>65500</v>
      </c>
    </row>
    <row r="40" spans="1:8" ht="6.75" customHeight="1" x14ac:dyDescent="0.25">
      <c r="A40" s="42"/>
      <c r="B40" s="42"/>
      <c r="C40" s="42"/>
      <c r="D40" s="42"/>
      <c r="E40" s="20"/>
      <c r="F40" s="39"/>
      <c r="G40" s="39"/>
      <c r="H40" s="20"/>
    </row>
    <row r="41" spans="1:8" ht="86.25" customHeight="1" thickBot="1" x14ac:dyDescent="0.3">
      <c r="A41" s="116" t="s">
        <v>69</v>
      </c>
      <c r="B41" s="117"/>
      <c r="C41" s="117"/>
      <c r="D41" s="117"/>
      <c r="E41" s="117"/>
      <c r="F41" s="117"/>
      <c r="G41" s="117"/>
      <c r="H41" s="117"/>
    </row>
    <row r="42" spans="1:8" ht="20.25" customHeight="1" thickTop="1" x14ac:dyDescent="0.25">
      <c r="A42" s="102" t="s">
        <v>70</v>
      </c>
      <c r="B42" s="103"/>
      <c r="C42" s="103"/>
      <c r="D42" s="103"/>
      <c r="E42" s="12"/>
      <c r="F42" s="12"/>
      <c r="G42" s="12"/>
      <c r="H42" s="13"/>
    </row>
    <row r="43" spans="1:8" ht="17.25" customHeight="1" x14ac:dyDescent="0.25">
      <c r="A43" s="7" t="s">
        <v>15</v>
      </c>
      <c r="B43" s="5"/>
      <c r="C43" s="5"/>
      <c r="D43" s="5"/>
      <c r="E43" s="6"/>
      <c r="F43" s="6"/>
      <c r="G43" s="6"/>
      <c r="H43" s="8"/>
    </row>
    <row r="44" spans="1:8" ht="17.25" customHeight="1" x14ac:dyDescent="0.25">
      <c r="A44" s="110" t="s">
        <v>53</v>
      </c>
      <c r="B44" s="111"/>
      <c r="C44" s="111"/>
      <c r="D44" s="111"/>
      <c r="E44" s="111"/>
      <c r="F44" s="111"/>
      <c r="G44" s="111"/>
      <c r="H44" s="112"/>
    </row>
    <row r="45" spans="1:8" ht="19.5" customHeight="1" x14ac:dyDescent="0.25">
      <c r="A45" s="99" t="s">
        <v>26</v>
      </c>
      <c r="B45" s="100"/>
      <c r="C45" s="100"/>
      <c r="D45" s="100"/>
      <c r="E45" s="101"/>
      <c r="F45" s="10">
        <v>617280</v>
      </c>
      <c r="G45" s="28">
        <v>0</v>
      </c>
      <c r="H45" s="30">
        <f t="shared" ref="H45:H46" si="1">SUM(F45:G45)</f>
        <v>617280</v>
      </c>
    </row>
    <row r="46" spans="1:8" ht="21" customHeight="1" x14ac:dyDescent="0.25">
      <c r="A46" s="96" t="s">
        <v>11</v>
      </c>
      <c r="B46" s="97"/>
      <c r="C46" s="97"/>
      <c r="D46" s="97"/>
      <c r="E46" s="51"/>
      <c r="F46" s="31">
        <f>SUM(F45)</f>
        <v>617280</v>
      </c>
      <c r="G46" s="31">
        <f>SUM(G45)</f>
        <v>0</v>
      </c>
      <c r="H46" s="31">
        <f t="shared" si="1"/>
        <v>617280</v>
      </c>
    </row>
    <row r="47" spans="1:8" ht="21" customHeight="1" x14ac:dyDescent="0.25">
      <c r="A47" s="102" t="s">
        <v>71</v>
      </c>
      <c r="B47" s="103"/>
      <c r="C47" s="103"/>
      <c r="D47" s="103"/>
      <c r="E47" s="12"/>
      <c r="F47" s="12"/>
      <c r="G47" s="12"/>
      <c r="H47" s="13"/>
    </row>
    <row r="48" spans="1:8" ht="18" customHeight="1" x14ac:dyDescent="0.25">
      <c r="A48" s="7" t="s">
        <v>15</v>
      </c>
      <c r="B48" s="5"/>
      <c r="C48" s="5"/>
      <c r="D48" s="5"/>
      <c r="E48" s="6"/>
      <c r="F48" s="6"/>
      <c r="G48" s="6"/>
      <c r="H48" s="8"/>
    </row>
    <row r="49" spans="1:8" ht="21" customHeight="1" x14ac:dyDescent="0.25">
      <c r="A49" s="7" t="s">
        <v>53</v>
      </c>
      <c r="B49" s="5"/>
      <c r="C49" s="5"/>
      <c r="D49" s="5"/>
      <c r="E49" s="6"/>
      <c r="F49" s="6"/>
      <c r="G49" s="6"/>
      <c r="H49" s="8"/>
    </row>
    <row r="50" spans="1:8" ht="18.75" customHeight="1" x14ac:dyDescent="0.25">
      <c r="A50" s="110" t="s">
        <v>48</v>
      </c>
      <c r="B50" s="111"/>
      <c r="C50" s="111"/>
      <c r="D50" s="111"/>
      <c r="E50" s="111"/>
      <c r="F50" s="111"/>
      <c r="G50" s="111"/>
      <c r="H50" s="112"/>
    </row>
    <row r="51" spans="1:8" ht="30.75" customHeight="1" x14ac:dyDescent="0.25">
      <c r="A51" s="34" t="s">
        <v>47</v>
      </c>
      <c r="B51" s="23"/>
      <c r="C51" s="23"/>
      <c r="D51" s="23"/>
      <c r="E51" s="24"/>
      <c r="F51" s="10">
        <v>40000</v>
      </c>
      <c r="G51" s="28">
        <v>0</v>
      </c>
      <c r="H51" s="30">
        <f>SUM(F51:G51)</f>
        <v>40000</v>
      </c>
    </row>
    <row r="52" spans="1:8" ht="19.5" customHeight="1" x14ac:dyDescent="0.25">
      <c r="A52" s="34" t="s">
        <v>29</v>
      </c>
      <c r="B52" s="23"/>
      <c r="C52" s="23"/>
      <c r="D52" s="23"/>
      <c r="E52" s="24"/>
      <c r="F52" s="11">
        <v>266000</v>
      </c>
      <c r="G52" s="28">
        <v>-80000</v>
      </c>
      <c r="H52" s="30">
        <f>SUM(F52:G52)</f>
        <v>186000</v>
      </c>
    </row>
    <row r="53" spans="1:8" ht="24" customHeight="1" x14ac:dyDescent="0.25">
      <c r="A53" s="96" t="s">
        <v>12</v>
      </c>
      <c r="B53" s="97"/>
      <c r="C53" s="97"/>
      <c r="D53" s="97"/>
      <c r="E53" s="51"/>
      <c r="F53" s="31">
        <f>SUM(F51:F52)</f>
        <v>306000</v>
      </c>
      <c r="G53" s="31">
        <f>SUM(G51:G52)</f>
        <v>-80000</v>
      </c>
      <c r="H53" s="31">
        <f>SUM(H51:H52)</f>
        <v>226000</v>
      </c>
    </row>
    <row r="54" spans="1:8" ht="25.5" customHeight="1" x14ac:dyDescent="0.25">
      <c r="A54" s="74" t="s">
        <v>72</v>
      </c>
      <c r="B54" s="75"/>
      <c r="C54" s="75"/>
      <c r="D54" s="75"/>
      <c r="E54" s="76"/>
      <c r="F54" s="77"/>
      <c r="G54" s="77"/>
      <c r="H54" s="77">
        <f>SUM(H46,H53)</f>
        <v>843280</v>
      </c>
    </row>
    <row r="55" spans="1:8" s="34" customFormat="1" ht="6" customHeight="1" x14ac:dyDescent="0.25">
      <c r="A55" s="42"/>
      <c r="B55" s="42"/>
      <c r="C55" s="42"/>
      <c r="D55" s="42"/>
      <c r="E55" s="20"/>
      <c r="F55" s="39"/>
      <c r="G55" s="39"/>
      <c r="H55" s="20"/>
    </row>
    <row r="56" spans="1:8" ht="48.75" customHeight="1" thickBot="1" x14ac:dyDescent="0.3">
      <c r="A56" s="116" t="s">
        <v>73</v>
      </c>
      <c r="B56" s="117"/>
      <c r="C56" s="117"/>
      <c r="D56" s="117"/>
      <c r="E56" s="117"/>
      <c r="F56" s="117"/>
      <c r="G56" s="117"/>
      <c r="H56" s="117"/>
    </row>
    <row r="57" spans="1:8" ht="23.25" customHeight="1" thickTop="1" x14ac:dyDescent="0.25">
      <c r="A57" s="43" t="s">
        <v>74</v>
      </c>
      <c r="B57" s="44"/>
      <c r="C57" s="44"/>
      <c r="D57" s="44"/>
      <c r="E57" s="40"/>
      <c r="F57" s="40"/>
      <c r="G57" s="40"/>
      <c r="H57" s="41"/>
    </row>
    <row r="58" spans="1:8" ht="19.5" customHeight="1" x14ac:dyDescent="0.25">
      <c r="A58" s="7" t="s">
        <v>53</v>
      </c>
      <c r="B58" s="5"/>
      <c r="C58" s="5"/>
      <c r="D58" s="5"/>
      <c r="E58" s="6"/>
      <c r="F58" s="6"/>
      <c r="G58" s="6"/>
      <c r="H58" s="8"/>
    </row>
    <row r="59" spans="1:8" ht="19.5" customHeight="1" x14ac:dyDescent="0.25">
      <c r="A59" s="7" t="s">
        <v>15</v>
      </c>
      <c r="B59" s="5"/>
      <c r="C59" s="5"/>
      <c r="D59" s="5"/>
      <c r="E59" s="6"/>
      <c r="F59" s="6"/>
      <c r="G59" s="6"/>
      <c r="H59" s="8"/>
    </row>
    <row r="60" spans="1:8" ht="19.5" customHeight="1" x14ac:dyDescent="0.25">
      <c r="A60" s="110" t="s">
        <v>48</v>
      </c>
      <c r="B60" s="111"/>
      <c r="C60" s="111"/>
      <c r="D60" s="111"/>
      <c r="E60" s="111"/>
      <c r="F60" s="111"/>
      <c r="G60" s="111"/>
      <c r="H60" s="112"/>
    </row>
    <row r="61" spans="1:8" ht="19.5" customHeight="1" x14ac:dyDescent="0.25">
      <c r="A61" s="64" t="s">
        <v>76</v>
      </c>
      <c r="B61" s="5"/>
      <c r="C61" s="5"/>
      <c r="D61" s="5"/>
      <c r="E61" s="6"/>
      <c r="F61" s="56">
        <v>20000</v>
      </c>
      <c r="G61" s="56">
        <v>0</v>
      </c>
      <c r="H61" s="30">
        <f>SUM(F61,G61)</f>
        <v>20000</v>
      </c>
    </row>
    <row r="62" spans="1:8" ht="19.5" customHeight="1" x14ac:dyDescent="0.25">
      <c r="A62" s="99" t="s">
        <v>30</v>
      </c>
      <c r="B62" s="100"/>
      <c r="C62" s="100"/>
      <c r="D62" s="100"/>
      <c r="E62" s="101"/>
      <c r="F62" s="11">
        <v>27500</v>
      </c>
      <c r="G62" s="28">
        <v>-7500</v>
      </c>
      <c r="H62" s="30">
        <f t="shared" ref="H62:H63" si="2">SUM(F62:G62)</f>
        <v>20000</v>
      </c>
    </row>
    <row r="63" spans="1:8" ht="20.25" customHeight="1" x14ac:dyDescent="0.25">
      <c r="A63" s="104" t="s">
        <v>75</v>
      </c>
      <c r="B63" s="105"/>
      <c r="C63" s="105"/>
      <c r="D63" s="105"/>
      <c r="E63" s="106"/>
      <c r="F63" s="11">
        <v>15000</v>
      </c>
      <c r="G63" s="28">
        <v>0</v>
      </c>
      <c r="H63" s="30">
        <f t="shared" si="2"/>
        <v>15000</v>
      </c>
    </row>
    <row r="64" spans="1:8" ht="22.5" customHeight="1" x14ac:dyDescent="0.25">
      <c r="A64" s="96" t="s">
        <v>40</v>
      </c>
      <c r="B64" s="97"/>
      <c r="C64" s="97"/>
      <c r="D64" s="97"/>
      <c r="E64" s="51"/>
      <c r="F64" s="31">
        <f>SUM(F61:F63)</f>
        <v>62500</v>
      </c>
      <c r="G64" s="31">
        <f>SUM(G61:G63)</f>
        <v>-7500</v>
      </c>
      <c r="H64" s="31">
        <f>SUM(H61:H63)</f>
        <v>55000</v>
      </c>
    </row>
    <row r="65" spans="1:8" ht="28.5" customHeight="1" x14ac:dyDescent="0.25">
      <c r="A65" s="69" t="s">
        <v>77</v>
      </c>
      <c r="B65" s="66"/>
      <c r="C65" s="66"/>
      <c r="D65" s="66"/>
      <c r="E65" s="67"/>
      <c r="F65" s="68"/>
      <c r="G65" s="68"/>
      <c r="H65" s="68">
        <f>SUM(H64)</f>
        <v>55000</v>
      </c>
    </row>
    <row r="66" spans="1:8" ht="5.25" customHeight="1" x14ac:dyDescent="0.25">
      <c r="A66" s="27"/>
      <c r="B66" s="27"/>
      <c r="C66" s="27"/>
      <c r="D66" s="27"/>
      <c r="E66" s="27"/>
      <c r="F66" s="45"/>
      <c r="G66" s="45"/>
      <c r="H66" s="37"/>
    </row>
    <row r="67" spans="1:8" ht="61.5" customHeight="1" thickBot="1" x14ac:dyDescent="0.3">
      <c r="A67" s="116" t="s">
        <v>78</v>
      </c>
      <c r="B67" s="117"/>
      <c r="C67" s="117"/>
      <c r="D67" s="117"/>
      <c r="E67" s="117"/>
      <c r="F67" s="117"/>
      <c r="G67" s="117"/>
      <c r="H67" s="117"/>
    </row>
    <row r="68" spans="1:8" ht="24.75" customHeight="1" thickTop="1" x14ac:dyDescent="0.25">
      <c r="A68" s="46" t="s">
        <v>79</v>
      </c>
      <c r="B68" s="47"/>
      <c r="C68" s="47"/>
      <c r="D68" s="47"/>
      <c r="E68" s="48"/>
      <c r="F68" s="48"/>
      <c r="G68" s="48"/>
      <c r="H68" s="41"/>
    </row>
    <row r="69" spans="1:8" ht="21" customHeight="1" x14ac:dyDescent="0.25">
      <c r="A69" s="7" t="s">
        <v>53</v>
      </c>
      <c r="B69" s="5"/>
      <c r="C69" s="5"/>
      <c r="D69" s="5"/>
      <c r="E69" s="6"/>
      <c r="F69" s="6"/>
      <c r="G69" s="6"/>
      <c r="H69" s="8"/>
    </row>
    <row r="70" spans="1:8" ht="21" customHeight="1" x14ac:dyDescent="0.25">
      <c r="A70" s="110" t="s">
        <v>41</v>
      </c>
      <c r="B70" s="111"/>
      <c r="C70" s="111"/>
      <c r="D70" s="111"/>
      <c r="E70" s="111"/>
      <c r="F70" s="111"/>
      <c r="G70" s="111"/>
      <c r="H70" s="70"/>
    </row>
    <row r="71" spans="1:8" ht="21" customHeight="1" x14ac:dyDescent="0.25">
      <c r="A71" s="107" t="s">
        <v>15</v>
      </c>
      <c r="B71" s="108"/>
      <c r="C71" s="108"/>
      <c r="D71" s="108"/>
      <c r="E71" s="108"/>
      <c r="F71" s="108"/>
      <c r="G71" s="108"/>
      <c r="H71" s="109"/>
    </row>
    <row r="72" spans="1:8" ht="21" customHeight="1" x14ac:dyDescent="0.25">
      <c r="A72" s="99" t="s">
        <v>43</v>
      </c>
      <c r="B72" s="100"/>
      <c r="C72" s="100"/>
      <c r="D72" s="100"/>
      <c r="E72" s="101"/>
      <c r="F72" s="11">
        <v>30000</v>
      </c>
      <c r="G72" s="4">
        <v>10000</v>
      </c>
      <c r="H72" s="31">
        <f>SUM(F72:G72)</f>
        <v>40000</v>
      </c>
    </row>
    <row r="73" spans="1:8" ht="31.5" customHeight="1" x14ac:dyDescent="0.25">
      <c r="A73" s="104" t="s">
        <v>80</v>
      </c>
      <c r="B73" s="105"/>
      <c r="C73" s="105"/>
      <c r="D73" s="105"/>
      <c r="E73" s="106"/>
      <c r="F73" s="11">
        <v>150000</v>
      </c>
      <c r="G73" s="4">
        <v>-45000</v>
      </c>
      <c r="H73" s="31">
        <f t="shared" ref="H73:H74" si="3">SUM(F73:G73)</f>
        <v>105000</v>
      </c>
    </row>
    <row r="74" spans="1:8" ht="24" customHeight="1" x14ac:dyDescent="0.25">
      <c r="A74" s="99" t="s">
        <v>81</v>
      </c>
      <c r="B74" s="100"/>
      <c r="C74" s="100"/>
      <c r="D74" s="100"/>
      <c r="E74" s="101"/>
      <c r="F74" s="11">
        <v>10000</v>
      </c>
      <c r="G74" s="22">
        <v>-10000</v>
      </c>
      <c r="H74" s="31">
        <f t="shared" si="3"/>
        <v>0</v>
      </c>
    </row>
    <row r="75" spans="1:8" ht="24" customHeight="1" x14ac:dyDescent="0.25">
      <c r="A75" s="96" t="s">
        <v>35</v>
      </c>
      <c r="B75" s="97"/>
      <c r="C75" s="97"/>
      <c r="D75" s="97"/>
      <c r="E75" s="98"/>
      <c r="F75" s="71">
        <f>SUM(F72:F74)</f>
        <v>190000</v>
      </c>
      <c r="G75" s="71">
        <f>SUM(G72:G74)</f>
        <v>-45000</v>
      </c>
      <c r="H75" s="31">
        <f>SUM(H72:H74)</f>
        <v>145000</v>
      </c>
    </row>
    <row r="76" spans="1:8" ht="29.25" customHeight="1" x14ac:dyDescent="0.25">
      <c r="A76" s="69" t="s">
        <v>82</v>
      </c>
      <c r="B76" s="66"/>
      <c r="C76" s="66"/>
      <c r="D76" s="66"/>
      <c r="E76" s="67"/>
      <c r="F76" s="68"/>
      <c r="G76" s="68"/>
      <c r="H76" s="68">
        <f>SUM(H75)</f>
        <v>145000</v>
      </c>
    </row>
    <row r="77" spans="1:8" ht="5.25" customHeight="1" x14ac:dyDescent="0.25">
      <c r="A77" s="26"/>
      <c r="B77" s="26"/>
      <c r="C77" s="26"/>
      <c r="D77" s="26"/>
      <c r="E77" s="26"/>
      <c r="F77" s="45"/>
      <c r="G77" s="45"/>
      <c r="H77" s="37"/>
    </row>
    <row r="78" spans="1:8" ht="70.5" customHeight="1" thickBot="1" x14ac:dyDescent="0.3">
      <c r="A78" s="116" t="s">
        <v>83</v>
      </c>
      <c r="B78" s="117"/>
      <c r="C78" s="117"/>
      <c r="D78" s="117"/>
      <c r="E78" s="117"/>
      <c r="F78" s="117"/>
      <c r="G78" s="117"/>
      <c r="H78" s="117"/>
    </row>
    <row r="79" spans="1:8" ht="23.25" customHeight="1" thickTop="1" x14ac:dyDescent="0.25">
      <c r="A79" s="43" t="s">
        <v>70</v>
      </c>
      <c r="B79" s="44"/>
      <c r="C79" s="44"/>
      <c r="D79" s="44"/>
      <c r="E79" s="40"/>
      <c r="F79" s="40"/>
      <c r="G79" s="40"/>
      <c r="H79" s="41"/>
    </row>
    <row r="80" spans="1:8" ht="22.5" customHeight="1" x14ac:dyDescent="0.25">
      <c r="A80" s="7" t="s">
        <v>15</v>
      </c>
      <c r="B80" s="5"/>
      <c r="C80" s="5"/>
      <c r="D80" s="5"/>
      <c r="E80" s="6"/>
      <c r="F80" s="6"/>
      <c r="G80" s="6"/>
      <c r="H80" s="8"/>
    </row>
    <row r="81" spans="1:8" ht="24.75" customHeight="1" x14ac:dyDescent="0.25">
      <c r="A81" s="104" t="s">
        <v>24</v>
      </c>
      <c r="B81" s="105"/>
      <c r="C81" s="105"/>
      <c r="D81" s="105"/>
      <c r="E81" s="106"/>
      <c r="F81" s="10">
        <v>90000</v>
      </c>
      <c r="G81" s="28">
        <v>0</v>
      </c>
      <c r="H81" s="30">
        <f t="shared" ref="H81:H91" si="4">SUM(F81:G81)</f>
        <v>90000</v>
      </c>
    </row>
    <row r="82" spans="1:8" ht="24" customHeight="1" thickBot="1" x14ac:dyDescent="0.3">
      <c r="A82" s="96" t="s">
        <v>11</v>
      </c>
      <c r="B82" s="97"/>
      <c r="C82" s="97"/>
      <c r="D82" s="97"/>
      <c r="E82" s="98"/>
      <c r="F82" s="71">
        <f>SUM(F81)</f>
        <v>90000</v>
      </c>
      <c r="G82" s="71">
        <f>SUM(G81)</f>
        <v>0</v>
      </c>
      <c r="H82" s="31">
        <f>SUM(H81)</f>
        <v>90000</v>
      </c>
    </row>
    <row r="83" spans="1:8" ht="23.25" customHeight="1" thickTop="1" x14ac:dyDescent="0.25">
      <c r="A83" s="113" t="s">
        <v>84</v>
      </c>
      <c r="B83" s="114"/>
      <c r="C83" s="114"/>
      <c r="D83" s="114"/>
      <c r="E83" s="114"/>
      <c r="F83" s="114"/>
      <c r="G83" s="114"/>
      <c r="H83" s="115">
        <f t="shared" si="4"/>
        <v>0</v>
      </c>
    </row>
    <row r="84" spans="1:8" ht="22.5" customHeight="1" x14ac:dyDescent="0.25">
      <c r="A84" s="7" t="s">
        <v>33</v>
      </c>
      <c r="B84" s="5"/>
      <c r="C84" s="5"/>
      <c r="D84" s="5"/>
      <c r="E84" s="6"/>
      <c r="F84" s="6"/>
      <c r="G84" s="6"/>
      <c r="H84" s="8"/>
    </row>
    <row r="85" spans="1:8" ht="23.25" customHeight="1" x14ac:dyDescent="0.25">
      <c r="A85" s="110" t="s">
        <v>41</v>
      </c>
      <c r="B85" s="111"/>
      <c r="C85" s="111"/>
      <c r="D85" s="111"/>
      <c r="E85" s="111"/>
      <c r="F85" s="111"/>
      <c r="G85" s="111"/>
      <c r="H85" s="8"/>
    </row>
    <row r="86" spans="1:8" ht="33" customHeight="1" x14ac:dyDescent="0.25">
      <c r="A86" s="104" t="s">
        <v>85</v>
      </c>
      <c r="B86" s="105"/>
      <c r="C86" s="105"/>
      <c r="D86" s="105"/>
      <c r="E86" s="106"/>
      <c r="F86" s="10">
        <v>15000</v>
      </c>
      <c r="G86" s="28">
        <v>-15000</v>
      </c>
      <c r="H86" s="30">
        <f t="shared" si="4"/>
        <v>0</v>
      </c>
    </row>
    <row r="87" spans="1:8" ht="26.25" customHeight="1" thickBot="1" x14ac:dyDescent="0.3">
      <c r="A87" s="96" t="s">
        <v>50</v>
      </c>
      <c r="B87" s="97"/>
      <c r="C87" s="97"/>
      <c r="D87" s="97"/>
      <c r="E87" s="98"/>
      <c r="F87" s="71">
        <f>SUM(F86)</f>
        <v>15000</v>
      </c>
      <c r="G87" s="71">
        <f>SUM(G86)</f>
        <v>-15000</v>
      </c>
      <c r="H87" s="31">
        <f>SUM(H86)</f>
        <v>0</v>
      </c>
    </row>
    <row r="88" spans="1:8" ht="23.25" customHeight="1" thickTop="1" x14ac:dyDescent="0.25">
      <c r="A88" s="113" t="s">
        <v>86</v>
      </c>
      <c r="B88" s="114"/>
      <c r="C88" s="114"/>
      <c r="D88" s="114"/>
      <c r="E88" s="114"/>
      <c r="F88" s="114"/>
      <c r="G88" s="114"/>
      <c r="H88" s="115">
        <f t="shared" si="4"/>
        <v>0</v>
      </c>
    </row>
    <row r="89" spans="1:8" ht="21" customHeight="1" x14ac:dyDescent="0.25">
      <c r="A89" s="7" t="s">
        <v>33</v>
      </c>
      <c r="B89" s="5"/>
      <c r="C89" s="5"/>
      <c r="D89" s="5"/>
      <c r="E89" s="6"/>
      <c r="F89" s="6"/>
      <c r="G89" s="6"/>
      <c r="H89" s="8"/>
    </row>
    <row r="90" spans="1:8" ht="29.25" customHeight="1" x14ac:dyDescent="0.25">
      <c r="A90" s="104" t="s">
        <v>87</v>
      </c>
      <c r="B90" s="105"/>
      <c r="C90" s="105"/>
      <c r="D90" s="105"/>
      <c r="E90" s="106"/>
      <c r="F90" s="10">
        <v>10000</v>
      </c>
      <c r="G90" s="28">
        <v>0</v>
      </c>
      <c r="H90" s="30">
        <f>SUM(F90:G90)</f>
        <v>10000</v>
      </c>
    </row>
    <row r="91" spans="1:8" ht="27" customHeight="1" x14ac:dyDescent="0.25">
      <c r="A91" s="96" t="s">
        <v>51</v>
      </c>
      <c r="B91" s="97"/>
      <c r="C91" s="97"/>
      <c r="D91" s="97"/>
      <c r="E91" s="98"/>
      <c r="F91" s="71">
        <f>SUM(F90)</f>
        <v>10000</v>
      </c>
      <c r="G91" s="71">
        <f>SUM(G90)</f>
        <v>0</v>
      </c>
      <c r="H91" s="31">
        <f t="shared" si="4"/>
        <v>10000</v>
      </c>
    </row>
    <row r="92" spans="1:8" ht="29.25" customHeight="1" x14ac:dyDescent="0.25">
      <c r="A92" s="69" t="s">
        <v>88</v>
      </c>
      <c r="B92" s="66"/>
      <c r="C92" s="66"/>
      <c r="D92" s="66"/>
      <c r="E92" s="67"/>
      <c r="F92" s="68"/>
      <c r="G92" s="68"/>
      <c r="H92" s="68">
        <f>SUM(H82,H87,H91)</f>
        <v>100000</v>
      </c>
    </row>
    <row r="93" spans="1:8" ht="5.25" customHeight="1" x14ac:dyDescent="0.25">
      <c r="A93" s="26"/>
      <c r="B93" s="26"/>
      <c r="C93" s="26"/>
      <c r="D93" s="26"/>
      <c r="E93" s="35"/>
      <c r="F93" s="35"/>
      <c r="G93" s="35"/>
      <c r="H93" s="35"/>
    </row>
    <row r="94" spans="1:8" ht="65.25" customHeight="1" thickBot="1" x14ac:dyDescent="0.3">
      <c r="A94" s="116" t="s">
        <v>93</v>
      </c>
      <c r="B94" s="117"/>
      <c r="C94" s="117"/>
      <c r="D94" s="117"/>
      <c r="E94" s="117"/>
      <c r="F94" s="117"/>
      <c r="G94" s="117"/>
      <c r="H94" s="117"/>
    </row>
    <row r="95" spans="1:8" ht="22.5" customHeight="1" thickTop="1" x14ac:dyDescent="0.25">
      <c r="A95" s="17" t="s">
        <v>89</v>
      </c>
      <c r="B95" s="18"/>
      <c r="C95" s="18"/>
      <c r="D95" s="18"/>
      <c r="E95" s="14"/>
      <c r="F95" s="14"/>
      <c r="G95" s="14"/>
      <c r="H95" s="19"/>
    </row>
    <row r="96" spans="1:8" ht="22.5" customHeight="1" x14ac:dyDescent="0.25">
      <c r="A96" s="7" t="s">
        <v>15</v>
      </c>
      <c r="B96" s="5"/>
      <c r="C96" s="5"/>
      <c r="D96" s="5"/>
      <c r="E96" s="6"/>
      <c r="F96" s="6"/>
      <c r="G96" s="6"/>
      <c r="H96" s="8"/>
    </row>
    <row r="97" spans="1:8" ht="24" customHeight="1" x14ac:dyDescent="0.25">
      <c r="A97" s="99" t="s">
        <v>90</v>
      </c>
      <c r="B97" s="100"/>
      <c r="C97" s="100"/>
      <c r="D97" s="100"/>
      <c r="E97" s="4"/>
      <c r="F97" s="4">
        <v>65000</v>
      </c>
      <c r="G97" s="28">
        <v>0</v>
      </c>
      <c r="H97" s="30">
        <f t="shared" ref="H97" si="5">SUM(F97:G97)</f>
        <v>65000</v>
      </c>
    </row>
    <row r="98" spans="1:8" ht="24" customHeight="1" x14ac:dyDescent="0.25">
      <c r="A98" s="55" t="s">
        <v>17</v>
      </c>
      <c r="B98" s="26"/>
      <c r="C98" s="26"/>
      <c r="D98" s="26"/>
      <c r="E98" s="4"/>
      <c r="F98" s="4">
        <v>70000</v>
      </c>
      <c r="G98" s="28">
        <v>0</v>
      </c>
      <c r="H98" s="30">
        <f>SUM(F98:G98)</f>
        <v>70000</v>
      </c>
    </row>
    <row r="99" spans="1:8" ht="23.25" customHeight="1" x14ac:dyDescent="0.25">
      <c r="A99" s="96" t="s">
        <v>9</v>
      </c>
      <c r="B99" s="97"/>
      <c r="C99" s="97"/>
      <c r="D99" s="97"/>
      <c r="E99" s="98"/>
      <c r="F99" s="71">
        <f>SUM(F97:F98)</f>
        <v>135000</v>
      </c>
      <c r="G99" s="71">
        <f>SUM(G97:G98)</f>
        <v>0</v>
      </c>
      <c r="H99" s="31">
        <f>SUM(H97:H98)</f>
        <v>135000</v>
      </c>
    </row>
    <row r="100" spans="1:8" ht="21.75" customHeight="1" x14ac:dyDescent="0.25">
      <c r="A100" s="43" t="s">
        <v>91</v>
      </c>
      <c r="B100" s="44"/>
      <c r="C100" s="44"/>
      <c r="D100" s="44"/>
      <c r="E100" s="40"/>
      <c r="F100" s="40"/>
      <c r="G100" s="40"/>
      <c r="H100" s="41"/>
    </row>
    <row r="101" spans="1:8" ht="23.25" customHeight="1" x14ac:dyDescent="0.25">
      <c r="A101" s="7" t="s">
        <v>52</v>
      </c>
      <c r="B101" s="5"/>
      <c r="C101" s="5"/>
      <c r="D101" s="5"/>
      <c r="E101" s="6"/>
      <c r="F101" s="6"/>
      <c r="G101" s="6"/>
      <c r="H101" s="8"/>
    </row>
    <row r="102" spans="1:8" ht="23.25" customHeight="1" x14ac:dyDescent="0.25">
      <c r="A102" s="55" t="s">
        <v>49</v>
      </c>
      <c r="B102" s="26"/>
      <c r="C102" s="26"/>
      <c r="D102" s="26"/>
      <c r="E102" s="4"/>
      <c r="F102" s="4">
        <v>40000</v>
      </c>
      <c r="G102" s="28">
        <v>0</v>
      </c>
      <c r="H102" s="30">
        <f>SUM(F102:G102)</f>
        <v>40000</v>
      </c>
    </row>
    <row r="103" spans="1:8" ht="22.5" customHeight="1" x14ac:dyDescent="0.25">
      <c r="A103" s="96" t="s">
        <v>49</v>
      </c>
      <c r="B103" s="97"/>
      <c r="C103" s="97"/>
      <c r="D103" s="97"/>
      <c r="E103" s="98"/>
      <c r="F103" s="71">
        <f>SUM(F102)</f>
        <v>40000</v>
      </c>
      <c r="G103" s="71">
        <f>SUM(G102)</f>
        <v>0</v>
      </c>
      <c r="H103" s="31">
        <f>SUM(H102)</f>
        <v>40000</v>
      </c>
    </row>
    <row r="104" spans="1:8" ht="30" customHeight="1" x14ac:dyDescent="0.25">
      <c r="A104" s="69" t="s">
        <v>92</v>
      </c>
      <c r="B104" s="66"/>
      <c r="C104" s="66"/>
      <c r="D104" s="66"/>
      <c r="E104" s="67"/>
      <c r="F104" s="68"/>
      <c r="G104" s="68"/>
      <c r="H104" s="68">
        <f>SUM(H99,H103)</f>
        <v>175000</v>
      </c>
    </row>
    <row r="105" spans="1:8" ht="6" customHeight="1" x14ac:dyDescent="0.25">
      <c r="A105" s="27"/>
      <c r="B105" s="27"/>
      <c r="C105" s="27"/>
      <c r="D105" s="27"/>
      <c r="E105" s="27"/>
      <c r="F105" s="45"/>
      <c r="G105" s="45"/>
      <c r="H105" s="37"/>
    </row>
    <row r="106" spans="1:8" ht="66" customHeight="1" thickBot="1" x14ac:dyDescent="0.3">
      <c r="A106" s="116" t="s">
        <v>94</v>
      </c>
      <c r="B106" s="117"/>
      <c r="C106" s="117"/>
      <c r="D106" s="117"/>
      <c r="E106" s="117"/>
      <c r="F106" s="117"/>
      <c r="G106" s="117"/>
      <c r="H106" s="117"/>
    </row>
    <row r="107" spans="1:8" ht="25.5" customHeight="1" thickTop="1" x14ac:dyDescent="0.25">
      <c r="A107" s="43" t="s">
        <v>60</v>
      </c>
      <c r="B107" s="44"/>
      <c r="C107" s="44"/>
      <c r="D107" s="44"/>
      <c r="E107" s="49"/>
      <c r="F107" s="49"/>
      <c r="G107" s="49"/>
      <c r="H107" s="50"/>
    </row>
    <row r="108" spans="1:8" ht="23.25" customHeight="1" x14ac:dyDescent="0.25">
      <c r="A108" s="7" t="s">
        <v>15</v>
      </c>
      <c r="B108" s="5"/>
      <c r="C108" s="5"/>
      <c r="D108" s="5"/>
      <c r="E108" s="6"/>
      <c r="F108" s="6"/>
      <c r="G108" s="6"/>
      <c r="H108" s="8"/>
    </row>
    <row r="109" spans="1:8" ht="27.75" customHeight="1" x14ac:dyDescent="0.25">
      <c r="A109" s="59" t="s">
        <v>19</v>
      </c>
      <c r="B109" s="57"/>
      <c r="C109" s="57"/>
      <c r="D109" s="57"/>
      <c r="E109" s="58"/>
      <c r="F109" s="60">
        <v>75000</v>
      </c>
      <c r="G109" s="28">
        <v>-25000</v>
      </c>
      <c r="H109" s="30">
        <f>SUM(F109,G109)</f>
        <v>50000</v>
      </c>
    </row>
    <row r="110" spans="1:8" ht="23.25" customHeight="1" x14ac:dyDescent="0.25">
      <c r="A110" s="132" t="s">
        <v>10</v>
      </c>
      <c r="B110" s="133"/>
      <c r="C110" s="133"/>
      <c r="D110" s="133"/>
      <c r="E110" s="134"/>
      <c r="F110" s="53">
        <f>SUM(F109)</f>
        <v>75000</v>
      </c>
      <c r="G110" s="53">
        <f>SUM(G109)</f>
        <v>-25000</v>
      </c>
      <c r="H110" s="73">
        <f>SUM(H109)</f>
        <v>50000</v>
      </c>
    </row>
    <row r="111" spans="1:8" ht="29.25" customHeight="1" x14ac:dyDescent="0.25">
      <c r="A111" s="69" t="s">
        <v>95</v>
      </c>
      <c r="B111" s="66"/>
      <c r="C111" s="66"/>
      <c r="D111" s="66"/>
      <c r="E111" s="67"/>
      <c r="F111" s="72"/>
      <c r="G111" s="72"/>
      <c r="H111" s="68">
        <f>SUM(H110)</f>
        <v>50000</v>
      </c>
    </row>
    <row r="112" spans="1:8" ht="6.75" customHeight="1" x14ac:dyDescent="0.25">
      <c r="A112" s="27"/>
      <c r="B112" s="27"/>
      <c r="C112" s="27"/>
      <c r="D112" s="27"/>
      <c r="E112" s="27"/>
      <c r="F112" s="45"/>
      <c r="G112" s="45"/>
      <c r="H112" s="37"/>
    </row>
    <row r="113" spans="1:8" ht="59.25" customHeight="1" thickBot="1" x14ac:dyDescent="0.3">
      <c r="A113" s="116" t="s">
        <v>96</v>
      </c>
      <c r="B113" s="117"/>
      <c r="C113" s="117"/>
      <c r="D113" s="117"/>
      <c r="E113" s="117"/>
      <c r="F113" s="117"/>
      <c r="G113" s="117"/>
      <c r="H113" s="117"/>
    </row>
    <row r="114" spans="1:8" ht="25.5" customHeight="1" thickTop="1" x14ac:dyDescent="0.25">
      <c r="A114" s="43" t="s">
        <v>70</v>
      </c>
      <c r="B114" s="44"/>
      <c r="C114" s="44"/>
      <c r="D114" s="44"/>
      <c r="E114" s="49"/>
      <c r="F114" s="49"/>
      <c r="G114" s="49"/>
      <c r="H114" s="50"/>
    </row>
    <row r="115" spans="1:8" ht="24" customHeight="1" x14ac:dyDescent="0.25">
      <c r="A115" s="7" t="s">
        <v>15</v>
      </c>
      <c r="B115" s="5"/>
      <c r="C115" s="5"/>
      <c r="D115" s="5"/>
      <c r="E115" s="6"/>
      <c r="F115" s="6"/>
      <c r="G115" s="6"/>
      <c r="H115" s="8"/>
    </row>
    <row r="116" spans="1:8" ht="22.5" customHeight="1" x14ac:dyDescent="0.25">
      <c r="A116" s="99" t="s">
        <v>25</v>
      </c>
      <c r="B116" s="100"/>
      <c r="C116" s="100"/>
      <c r="D116" s="100"/>
      <c r="E116" s="4"/>
      <c r="F116" s="4">
        <v>43750</v>
      </c>
      <c r="G116" s="28">
        <v>0</v>
      </c>
      <c r="H116" s="30">
        <f t="shared" ref="H116:H117" si="6">SUM(F116:G116)</f>
        <v>43750</v>
      </c>
    </row>
    <row r="117" spans="1:8" ht="21" customHeight="1" x14ac:dyDescent="0.25">
      <c r="A117" s="132" t="s">
        <v>11</v>
      </c>
      <c r="B117" s="133"/>
      <c r="C117" s="133"/>
      <c r="D117" s="133"/>
      <c r="E117" s="134"/>
      <c r="F117" s="53">
        <f>SUM(F116)</f>
        <v>43750</v>
      </c>
      <c r="G117" s="53">
        <f>SUM(G116)</f>
        <v>0</v>
      </c>
      <c r="H117" s="73">
        <f t="shared" si="6"/>
        <v>43750</v>
      </c>
    </row>
    <row r="118" spans="1:8" ht="26.25" customHeight="1" x14ac:dyDescent="0.25">
      <c r="A118" s="78" t="s">
        <v>97</v>
      </c>
      <c r="B118" s="79"/>
      <c r="C118" s="79"/>
      <c r="D118" s="79"/>
      <c r="E118" s="80"/>
      <c r="F118" s="81"/>
      <c r="G118" s="81"/>
      <c r="H118" s="81">
        <f>SUM(H117)</f>
        <v>43750</v>
      </c>
    </row>
    <row r="119" spans="1:8" ht="6" customHeight="1" x14ac:dyDescent="0.25">
      <c r="A119" s="90"/>
      <c r="B119" s="90"/>
      <c r="C119" s="90"/>
      <c r="D119" s="90"/>
      <c r="E119" s="90"/>
      <c r="F119" s="90"/>
      <c r="G119" s="90"/>
      <c r="H119" s="90"/>
    </row>
    <row r="120" spans="1:8" ht="56.25" customHeight="1" thickBot="1" x14ac:dyDescent="0.3">
      <c r="A120" s="116" t="s">
        <v>98</v>
      </c>
      <c r="B120" s="117"/>
      <c r="C120" s="117"/>
      <c r="D120" s="117"/>
      <c r="E120" s="117"/>
      <c r="F120" s="117"/>
      <c r="G120" s="117"/>
      <c r="H120" s="117"/>
    </row>
    <row r="121" spans="1:8" ht="26.25" customHeight="1" thickTop="1" x14ac:dyDescent="0.25">
      <c r="A121" s="17" t="s">
        <v>99</v>
      </c>
      <c r="B121" s="18"/>
      <c r="C121" s="18"/>
      <c r="D121" s="18"/>
      <c r="E121" s="14"/>
      <c r="F121" s="14"/>
      <c r="G121" s="14"/>
      <c r="H121" s="19"/>
    </row>
    <row r="122" spans="1:8" ht="20.25" customHeight="1" x14ac:dyDescent="0.25">
      <c r="A122" s="7" t="s">
        <v>32</v>
      </c>
      <c r="B122" s="5"/>
      <c r="C122" s="5"/>
      <c r="D122" s="5"/>
      <c r="E122" s="6"/>
      <c r="F122" s="6"/>
      <c r="G122" s="6"/>
      <c r="H122" s="8"/>
    </row>
    <row r="123" spans="1:8" ht="20.25" customHeight="1" x14ac:dyDescent="0.25">
      <c r="A123" s="104" t="s">
        <v>27</v>
      </c>
      <c r="B123" s="105"/>
      <c r="C123" s="105"/>
      <c r="D123" s="105"/>
      <c r="E123" s="4"/>
      <c r="F123" s="4">
        <v>20000</v>
      </c>
      <c r="G123" s="4">
        <v>0</v>
      </c>
      <c r="H123" s="33">
        <f>SUM(F123:G123)</f>
        <v>20000</v>
      </c>
    </row>
    <row r="124" spans="1:8" ht="20.25" customHeight="1" x14ac:dyDescent="0.25">
      <c r="A124" s="63" t="s">
        <v>44</v>
      </c>
      <c r="B124" s="27"/>
      <c r="C124" s="27"/>
      <c r="D124" s="27"/>
      <c r="E124" s="4"/>
      <c r="F124" s="4">
        <v>20000</v>
      </c>
      <c r="G124" s="4">
        <v>0</v>
      </c>
      <c r="H124" s="33">
        <f t="shared" ref="H124:H126" si="7">SUM(F124:G124)</f>
        <v>20000</v>
      </c>
    </row>
    <row r="125" spans="1:8" ht="33" customHeight="1" x14ac:dyDescent="0.25">
      <c r="A125" s="63" t="s">
        <v>45</v>
      </c>
      <c r="B125" s="27"/>
      <c r="C125" s="27"/>
      <c r="D125" s="27"/>
      <c r="E125" s="4"/>
      <c r="F125" s="4">
        <v>13300</v>
      </c>
      <c r="G125" s="4">
        <v>0</v>
      </c>
      <c r="H125" s="33">
        <f t="shared" si="7"/>
        <v>13300</v>
      </c>
    </row>
    <row r="126" spans="1:8" ht="34.5" customHeight="1" x14ac:dyDescent="0.25">
      <c r="A126" s="104" t="s">
        <v>46</v>
      </c>
      <c r="B126" s="105"/>
      <c r="C126" s="105"/>
      <c r="D126" s="105"/>
      <c r="E126" s="4"/>
      <c r="F126" s="4">
        <v>4650</v>
      </c>
      <c r="G126" s="4">
        <v>0</v>
      </c>
      <c r="H126" s="33">
        <f t="shared" si="7"/>
        <v>4650</v>
      </c>
    </row>
    <row r="127" spans="1:8" ht="34.5" customHeight="1" x14ac:dyDescent="0.25">
      <c r="A127" s="135" t="s">
        <v>100</v>
      </c>
      <c r="B127" s="136"/>
      <c r="C127" s="136"/>
      <c r="D127" s="136"/>
      <c r="E127" s="52"/>
      <c r="F127" s="52">
        <f>SUM(F123:F126)</f>
        <v>57950</v>
      </c>
      <c r="G127" s="52">
        <f>SUM(G123:G126)</f>
        <v>0</v>
      </c>
      <c r="H127" s="52">
        <f>SUM(H123:H126)</f>
        <v>57950</v>
      </c>
    </row>
    <row r="128" spans="1:8" ht="27" customHeight="1" x14ac:dyDescent="0.25">
      <c r="A128" s="78" t="s">
        <v>101</v>
      </c>
      <c r="B128" s="79"/>
      <c r="C128" s="79"/>
      <c r="D128" s="79"/>
      <c r="E128" s="80"/>
      <c r="F128" s="81"/>
      <c r="G128" s="81"/>
      <c r="H128" s="81">
        <f>SUM(H127)</f>
        <v>57950</v>
      </c>
    </row>
    <row r="129" spans="1:8" ht="4.5" customHeight="1" x14ac:dyDescent="0.25">
      <c r="A129" s="26"/>
      <c r="B129" s="26"/>
      <c r="C129" s="26"/>
      <c r="D129" s="26"/>
      <c r="E129" s="35"/>
      <c r="F129" s="35"/>
      <c r="G129" s="35"/>
      <c r="H129" s="35"/>
    </row>
    <row r="130" spans="1:8" ht="57.75" customHeight="1" thickBot="1" x14ac:dyDescent="0.3">
      <c r="A130" s="116" t="s">
        <v>102</v>
      </c>
      <c r="B130" s="117"/>
      <c r="C130" s="117"/>
      <c r="D130" s="117"/>
      <c r="E130" s="117"/>
      <c r="F130" s="117"/>
      <c r="G130" s="117"/>
      <c r="H130" s="117"/>
    </row>
    <row r="131" spans="1:8" ht="26.25" customHeight="1" thickTop="1" x14ac:dyDescent="0.25">
      <c r="A131" s="129" t="s">
        <v>89</v>
      </c>
      <c r="B131" s="130"/>
      <c r="C131" s="130"/>
      <c r="D131" s="130"/>
      <c r="E131" s="130"/>
      <c r="F131" s="130"/>
      <c r="G131" s="130"/>
      <c r="H131" s="131"/>
    </row>
    <row r="132" spans="1:8" ht="21.75" customHeight="1" x14ac:dyDescent="0.25">
      <c r="A132" s="110" t="s">
        <v>15</v>
      </c>
      <c r="B132" s="111"/>
      <c r="C132" s="111"/>
      <c r="D132" s="111"/>
      <c r="E132" s="111"/>
      <c r="F132" s="111"/>
      <c r="G132" s="111"/>
      <c r="H132" s="112"/>
    </row>
    <row r="133" spans="1:8" ht="23.25" customHeight="1" x14ac:dyDescent="0.25">
      <c r="A133" s="99" t="s">
        <v>103</v>
      </c>
      <c r="B133" s="100"/>
      <c r="C133" s="100"/>
      <c r="D133" s="100"/>
      <c r="E133" s="4"/>
      <c r="F133" s="4">
        <v>20000</v>
      </c>
      <c r="G133" s="28">
        <v>0</v>
      </c>
      <c r="H133" s="30">
        <f t="shared" ref="H133" si="8">SUM(F133:G133)</f>
        <v>20000</v>
      </c>
    </row>
    <row r="134" spans="1:8" ht="23.25" customHeight="1" x14ac:dyDescent="0.25">
      <c r="A134" s="137" t="s">
        <v>9</v>
      </c>
      <c r="B134" s="138"/>
      <c r="C134" s="138"/>
      <c r="D134" s="138"/>
      <c r="E134" s="52"/>
      <c r="F134" s="52">
        <f>SUM(F133)</f>
        <v>20000</v>
      </c>
      <c r="G134" s="52">
        <f>SUM(G133)</f>
        <v>0</v>
      </c>
      <c r="H134" s="52">
        <f>SUM(H133)</f>
        <v>20000</v>
      </c>
    </row>
    <row r="135" spans="1:8" ht="22.5" customHeight="1" x14ac:dyDescent="0.25">
      <c r="A135" s="78" t="s">
        <v>104</v>
      </c>
      <c r="B135" s="79"/>
      <c r="C135" s="79"/>
      <c r="D135" s="79"/>
      <c r="E135" s="80"/>
      <c r="F135" s="81"/>
      <c r="G135" s="81"/>
      <c r="H135" s="81">
        <f>SUM(H134)</f>
        <v>20000</v>
      </c>
    </row>
    <row r="136" spans="1:8" ht="3.75" customHeight="1" x14ac:dyDescent="0.25">
      <c r="A136" s="26"/>
      <c r="B136" s="26"/>
      <c r="C136" s="26"/>
      <c r="D136" s="26"/>
      <c r="E136" s="35"/>
      <c r="F136" s="35"/>
      <c r="G136" s="35"/>
      <c r="H136" s="35"/>
    </row>
    <row r="137" spans="1:8" ht="27.75" customHeight="1" x14ac:dyDescent="0.25">
      <c r="A137" s="127" t="s">
        <v>14</v>
      </c>
      <c r="B137" s="128"/>
      <c r="C137" s="128"/>
      <c r="D137" s="128"/>
      <c r="E137" s="54"/>
      <c r="F137" s="62"/>
      <c r="G137" s="54"/>
      <c r="H137" s="61">
        <f>SUM(H19,H23,H31,H38,H46,H53,H64,H75,H82,H87,H91,H99,H103,H110,H117,H127,H134)</f>
        <v>2110130</v>
      </c>
    </row>
    <row r="138" spans="1:8" ht="12" customHeight="1" x14ac:dyDescent="0.25">
      <c r="H138" s="20"/>
    </row>
    <row r="139" spans="1:8" ht="15" customHeight="1" x14ac:dyDescent="0.25">
      <c r="A139" s="90" t="s">
        <v>1</v>
      </c>
      <c r="B139" s="90"/>
      <c r="C139" s="90"/>
      <c r="D139" s="90"/>
      <c r="E139" s="90"/>
      <c r="F139" s="90"/>
      <c r="G139" s="90"/>
      <c r="H139" s="90"/>
    </row>
    <row r="140" spans="1:8" ht="45.75" customHeight="1" x14ac:dyDescent="0.25">
      <c r="A140" s="88" t="s">
        <v>125</v>
      </c>
      <c r="B140" s="88"/>
      <c r="C140" s="88"/>
      <c r="D140" s="88"/>
      <c r="E140" s="88"/>
      <c r="F140" s="88"/>
      <c r="G140" s="88"/>
      <c r="H140" s="88"/>
    </row>
    <row r="141" spans="1:8" ht="21" customHeight="1" x14ac:dyDescent="0.25">
      <c r="A141" s="1"/>
      <c r="B141" s="1"/>
      <c r="C141" s="1"/>
      <c r="D141" s="1"/>
      <c r="E141" s="1"/>
      <c r="F141" s="1"/>
      <c r="G141" s="1"/>
      <c r="H141" s="1"/>
    </row>
    <row r="142" spans="1:8" ht="21" customHeight="1" x14ac:dyDescent="0.25">
      <c r="A142" s="89" t="s">
        <v>105</v>
      </c>
      <c r="B142" s="89"/>
      <c r="C142" s="89"/>
      <c r="D142" s="89"/>
      <c r="E142" s="89"/>
      <c r="F142" s="89"/>
      <c r="G142" s="89"/>
      <c r="H142" s="82">
        <v>512000</v>
      </c>
    </row>
    <row r="143" spans="1:8" ht="21" customHeight="1" x14ac:dyDescent="0.25">
      <c r="A143" s="89" t="s">
        <v>106</v>
      </c>
      <c r="B143" s="89"/>
      <c r="C143" s="89"/>
      <c r="D143" s="89"/>
      <c r="E143" s="89"/>
      <c r="F143" s="89"/>
      <c r="G143" s="89"/>
      <c r="H143" s="82">
        <v>42650</v>
      </c>
    </row>
    <row r="144" spans="1:8" ht="21" customHeight="1" x14ac:dyDescent="0.25">
      <c r="A144" s="89" t="s">
        <v>54</v>
      </c>
      <c r="B144" s="89"/>
      <c r="C144" s="89"/>
      <c r="D144" s="89"/>
      <c r="E144" s="89"/>
      <c r="F144" s="89"/>
      <c r="G144" s="89"/>
      <c r="H144" s="82">
        <v>65500</v>
      </c>
    </row>
    <row r="145" spans="1:8" ht="21" customHeight="1" x14ac:dyDescent="0.25">
      <c r="A145" s="89" t="s">
        <v>55</v>
      </c>
      <c r="B145" s="89"/>
      <c r="C145" s="89"/>
      <c r="D145" s="89"/>
      <c r="E145" s="89"/>
      <c r="F145" s="89"/>
      <c r="G145" s="89"/>
      <c r="H145" s="82">
        <v>843280</v>
      </c>
    </row>
    <row r="146" spans="1:8" ht="21" customHeight="1" x14ac:dyDescent="0.25">
      <c r="A146" s="89" t="s">
        <v>107</v>
      </c>
      <c r="B146" s="89"/>
      <c r="C146" s="89"/>
      <c r="D146" s="89"/>
      <c r="E146" s="89"/>
      <c r="F146" s="89"/>
      <c r="G146" s="89"/>
      <c r="H146" s="82">
        <v>55000</v>
      </c>
    </row>
    <row r="147" spans="1:8" ht="21" customHeight="1" x14ac:dyDescent="0.25">
      <c r="A147" s="89" t="s">
        <v>108</v>
      </c>
      <c r="B147" s="89"/>
      <c r="C147" s="89"/>
      <c r="D147" s="89"/>
      <c r="E147" s="89"/>
      <c r="F147" s="89"/>
      <c r="G147" s="89"/>
      <c r="H147" s="82">
        <v>145000</v>
      </c>
    </row>
    <row r="148" spans="1:8" ht="21" customHeight="1" x14ac:dyDescent="0.25">
      <c r="A148" s="89" t="s">
        <v>57</v>
      </c>
      <c r="B148" s="89"/>
      <c r="C148" s="89"/>
      <c r="D148" s="89"/>
      <c r="E148" s="89"/>
      <c r="F148" s="89"/>
      <c r="G148" s="89"/>
      <c r="H148" s="82">
        <v>100000</v>
      </c>
    </row>
    <row r="149" spans="1:8" ht="21" customHeight="1" x14ac:dyDescent="0.25">
      <c r="A149" s="89" t="s">
        <v>109</v>
      </c>
      <c r="B149" s="89"/>
      <c r="C149" s="89"/>
      <c r="D149" s="89"/>
      <c r="E149" s="89"/>
      <c r="F149" s="89"/>
      <c r="G149" s="89"/>
      <c r="H149" s="82">
        <v>175000</v>
      </c>
    </row>
    <row r="150" spans="1:8" ht="21" customHeight="1" x14ac:dyDescent="0.25">
      <c r="A150" s="84" t="s">
        <v>110</v>
      </c>
      <c r="B150" s="85"/>
      <c r="C150" s="85"/>
      <c r="D150" s="85"/>
      <c r="E150" s="85"/>
      <c r="F150" s="85"/>
      <c r="G150" s="86"/>
      <c r="H150" s="82">
        <v>50000</v>
      </c>
    </row>
    <row r="151" spans="1:8" ht="21" customHeight="1" x14ac:dyDescent="0.25">
      <c r="A151" s="84" t="s">
        <v>56</v>
      </c>
      <c r="B151" s="85"/>
      <c r="C151" s="85"/>
      <c r="D151" s="85"/>
      <c r="E151" s="85"/>
      <c r="F151" s="85"/>
      <c r="G151" s="86"/>
      <c r="H151" s="82">
        <v>43750</v>
      </c>
    </row>
    <row r="152" spans="1:8" ht="21" customHeight="1" x14ac:dyDescent="0.25">
      <c r="A152" s="84" t="s">
        <v>111</v>
      </c>
      <c r="B152" s="85"/>
      <c r="C152" s="85"/>
      <c r="D152" s="85"/>
      <c r="E152" s="85"/>
      <c r="F152" s="85"/>
      <c r="G152" s="86"/>
      <c r="H152" s="82">
        <v>57950</v>
      </c>
    </row>
    <row r="153" spans="1:8" ht="21" customHeight="1" x14ac:dyDescent="0.25">
      <c r="A153" s="84" t="s">
        <v>58</v>
      </c>
      <c r="B153" s="85"/>
      <c r="C153" s="85"/>
      <c r="D153" s="85"/>
      <c r="E153" s="85"/>
      <c r="F153" s="85"/>
      <c r="G153" s="86"/>
      <c r="H153" s="82">
        <v>20000</v>
      </c>
    </row>
    <row r="154" spans="1:8" ht="20.25" customHeight="1" x14ac:dyDescent="0.25">
      <c r="A154" s="87" t="s">
        <v>112</v>
      </c>
      <c r="B154" s="85"/>
      <c r="C154" s="85"/>
      <c r="D154" s="85"/>
      <c r="E154" s="85"/>
      <c r="F154" s="85"/>
      <c r="G154" s="86"/>
      <c r="H154" s="61">
        <f>SUM(H142:H153)</f>
        <v>2110130</v>
      </c>
    </row>
    <row r="155" spans="1:8" ht="20.25" customHeight="1" x14ac:dyDescent="0.25">
      <c r="A155" s="1"/>
      <c r="B155" s="1"/>
      <c r="C155" s="1"/>
      <c r="D155" s="1"/>
      <c r="E155" s="1"/>
      <c r="F155" s="1"/>
      <c r="G155" s="1"/>
      <c r="H155" s="1"/>
    </row>
    <row r="156" spans="1:8" ht="84" customHeight="1" x14ac:dyDescent="0.25">
      <c r="A156" s="91" t="s">
        <v>126</v>
      </c>
      <c r="B156" s="91"/>
      <c r="C156" s="91"/>
      <c r="D156" s="91"/>
      <c r="E156" s="91"/>
      <c r="F156" s="91"/>
      <c r="G156" s="91"/>
      <c r="H156" s="91"/>
    </row>
    <row r="157" spans="1:8" ht="23.25" customHeight="1" x14ac:dyDescent="0.25">
      <c r="A157" s="89" t="s">
        <v>113</v>
      </c>
      <c r="B157" s="89"/>
      <c r="C157" s="89"/>
      <c r="D157" s="89"/>
      <c r="E157" s="89"/>
      <c r="F157" s="89"/>
      <c r="G157" s="89"/>
      <c r="H157" s="82">
        <v>1029800</v>
      </c>
    </row>
    <row r="158" spans="1:8" ht="24" customHeight="1" x14ac:dyDescent="0.25">
      <c r="A158" s="89" t="s">
        <v>114</v>
      </c>
      <c r="B158" s="89"/>
      <c r="C158" s="89"/>
      <c r="D158" s="89"/>
      <c r="E158" s="89"/>
      <c r="F158" s="89"/>
      <c r="G158" s="89"/>
      <c r="H158" s="82">
        <v>40000</v>
      </c>
    </row>
    <row r="159" spans="1:8" ht="24" customHeight="1" x14ac:dyDescent="0.25">
      <c r="A159" s="89" t="s">
        <v>127</v>
      </c>
      <c r="B159" s="89"/>
      <c r="C159" s="89"/>
      <c r="D159" s="89"/>
      <c r="E159" s="89"/>
      <c r="F159" s="89"/>
      <c r="G159" s="89"/>
      <c r="H159" s="82">
        <v>22500</v>
      </c>
    </row>
    <row r="160" spans="1:8" ht="24" customHeight="1" x14ac:dyDescent="0.25">
      <c r="A160" s="89" t="s">
        <v>115</v>
      </c>
      <c r="B160" s="89"/>
      <c r="C160" s="89"/>
      <c r="D160" s="89"/>
      <c r="E160" s="89"/>
      <c r="F160" s="89"/>
      <c r="G160" s="89"/>
      <c r="H160" s="82">
        <v>10000</v>
      </c>
    </row>
    <row r="161" spans="1:8" ht="24" customHeight="1" x14ac:dyDescent="0.25">
      <c r="A161" s="89" t="s">
        <v>116</v>
      </c>
      <c r="B161" s="89"/>
      <c r="C161" s="89"/>
      <c r="D161" s="89"/>
      <c r="E161" s="89"/>
      <c r="F161" s="89"/>
      <c r="G161" s="89"/>
      <c r="H161" s="82">
        <v>40000</v>
      </c>
    </row>
    <row r="162" spans="1:8" ht="24" customHeight="1" x14ac:dyDescent="0.25">
      <c r="A162" s="89" t="s">
        <v>117</v>
      </c>
      <c r="B162" s="89"/>
      <c r="C162" s="89"/>
      <c r="D162" s="89"/>
      <c r="E162" s="89"/>
      <c r="F162" s="89"/>
      <c r="G162" s="89"/>
      <c r="H162" s="82">
        <v>123450</v>
      </c>
    </row>
    <row r="163" spans="1:8" ht="21.75" customHeight="1" x14ac:dyDescent="0.25">
      <c r="A163" s="89" t="s">
        <v>118</v>
      </c>
      <c r="B163" s="89"/>
      <c r="C163" s="89"/>
      <c r="D163" s="89"/>
      <c r="E163" s="89"/>
      <c r="F163" s="89"/>
      <c r="G163" s="89"/>
      <c r="H163" s="82">
        <v>644380</v>
      </c>
    </row>
    <row r="164" spans="1:8" ht="24.75" customHeight="1" x14ac:dyDescent="0.25">
      <c r="A164" s="89" t="s">
        <v>119</v>
      </c>
      <c r="B164" s="89"/>
      <c r="C164" s="89"/>
      <c r="D164" s="89"/>
      <c r="E164" s="89"/>
      <c r="F164" s="89"/>
      <c r="G164" s="89"/>
      <c r="H164" s="82">
        <v>200000</v>
      </c>
    </row>
    <row r="165" spans="1:8" ht="23.25" customHeight="1" x14ac:dyDescent="0.25">
      <c r="A165" s="93" t="s">
        <v>120</v>
      </c>
      <c r="B165" s="93"/>
      <c r="C165" s="93"/>
      <c r="D165" s="93"/>
      <c r="E165" s="93"/>
      <c r="F165" s="93"/>
      <c r="G165" s="93"/>
      <c r="H165" s="61">
        <f>SUM(H157:H164)</f>
        <v>2110130</v>
      </c>
    </row>
    <row r="167" spans="1:8" ht="9.75" customHeight="1" x14ac:dyDescent="0.25"/>
    <row r="168" spans="1:8" ht="44.25" customHeight="1" x14ac:dyDescent="0.25">
      <c r="A168" s="92" t="s">
        <v>128</v>
      </c>
      <c r="B168" s="92"/>
      <c r="C168" s="92"/>
      <c r="D168" s="92"/>
      <c r="E168" s="92"/>
      <c r="F168" s="92"/>
      <c r="G168" s="92"/>
      <c r="H168" s="92"/>
    </row>
    <row r="169" spans="1:8" ht="10.5" customHeight="1" x14ac:dyDescent="0.25"/>
    <row r="170" spans="1:8" x14ac:dyDescent="0.25">
      <c r="A170" s="90" t="s">
        <v>2</v>
      </c>
      <c r="B170" s="90"/>
      <c r="C170" s="90"/>
      <c r="D170" s="90"/>
      <c r="E170" s="90"/>
      <c r="F170" s="90"/>
      <c r="G170" s="90"/>
      <c r="H170" s="90"/>
    </row>
    <row r="171" spans="1:8" x14ac:dyDescent="0.25">
      <c r="A171" s="90" t="s">
        <v>3</v>
      </c>
      <c r="B171" s="90"/>
      <c r="C171" s="90"/>
      <c r="D171" s="90"/>
      <c r="E171" s="90"/>
      <c r="F171" s="90"/>
      <c r="G171" s="90"/>
      <c r="H171" s="90"/>
    </row>
    <row r="172" spans="1:8" x14ac:dyDescent="0.25">
      <c r="A172" s="90" t="s">
        <v>4</v>
      </c>
      <c r="B172" s="90"/>
      <c r="C172" s="90"/>
      <c r="D172" s="90"/>
      <c r="E172" s="90"/>
      <c r="F172" s="90"/>
      <c r="G172" s="90"/>
      <c r="H172" s="90"/>
    </row>
    <row r="173" spans="1:8" ht="14.25" customHeight="1" x14ac:dyDescent="0.25">
      <c r="A173" s="90" t="s">
        <v>5</v>
      </c>
      <c r="B173" s="90"/>
      <c r="C173" s="90"/>
      <c r="D173" s="90"/>
      <c r="E173" s="90"/>
      <c r="F173" s="90"/>
      <c r="G173" s="90"/>
      <c r="H173" s="90"/>
    </row>
    <row r="175" spans="1:8" x14ac:dyDescent="0.25">
      <c r="A175" s="3" t="s">
        <v>6</v>
      </c>
      <c r="G175" s="83" t="s">
        <v>129</v>
      </c>
      <c r="H175" s="83"/>
    </row>
    <row r="176" spans="1:8" x14ac:dyDescent="0.25">
      <c r="A176" s="3" t="s">
        <v>7</v>
      </c>
    </row>
    <row r="177" spans="1:8" x14ac:dyDescent="0.25">
      <c r="A177" s="2" t="s">
        <v>131</v>
      </c>
      <c r="F177" s="83"/>
      <c r="G177" s="83" t="s">
        <v>130</v>
      </c>
      <c r="H177" s="83"/>
    </row>
  </sheetData>
  <mergeCells count="104">
    <mergeCell ref="A70:G70"/>
    <mergeCell ref="A72:E72"/>
    <mergeCell ref="A75:E75"/>
    <mergeCell ref="A126:D126"/>
    <mergeCell ref="A123:D123"/>
    <mergeCell ref="A119:H119"/>
    <mergeCell ref="A130:H130"/>
    <mergeCell ref="A159:G159"/>
    <mergeCell ref="A161:G161"/>
    <mergeCell ref="A137:D137"/>
    <mergeCell ref="A139:H139"/>
    <mergeCell ref="A56:H56"/>
    <mergeCell ref="A67:H67"/>
    <mergeCell ref="A78:H78"/>
    <mergeCell ref="A94:H94"/>
    <mergeCell ref="A106:H106"/>
    <mergeCell ref="A113:H113"/>
    <mergeCell ref="A120:H120"/>
    <mergeCell ref="A131:H131"/>
    <mergeCell ref="A132:H132"/>
    <mergeCell ref="A133:D133"/>
    <mergeCell ref="A110:E110"/>
    <mergeCell ref="A117:E117"/>
    <mergeCell ref="A127:D127"/>
    <mergeCell ref="A134:D134"/>
    <mergeCell ref="A116:D116"/>
    <mergeCell ref="A99:E99"/>
    <mergeCell ref="A103:E103"/>
    <mergeCell ref="A97:D97"/>
    <mergeCell ref="A150:G150"/>
    <mergeCell ref="A18:E18"/>
    <mergeCell ref="A19:D19"/>
    <mergeCell ref="A12:E12"/>
    <mergeCell ref="A29:E29"/>
    <mergeCell ref="A30:D30"/>
    <mergeCell ref="A90:E90"/>
    <mergeCell ref="A7:D7"/>
    <mergeCell ref="A13:D13"/>
    <mergeCell ref="A8:H8"/>
    <mergeCell ref="A9:H9"/>
    <mergeCell ref="A73:E73"/>
    <mergeCell ref="A62:E62"/>
    <mergeCell ref="A63:E63"/>
    <mergeCell ref="A82:E82"/>
    <mergeCell ref="A74:E74"/>
    <mergeCell ref="A81:E81"/>
    <mergeCell ref="A20:H20"/>
    <mergeCell ref="A26:H26"/>
    <mergeCell ref="A27:H27"/>
    <mergeCell ref="A34:H34"/>
    <mergeCell ref="A47:D47"/>
    <mergeCell ref="A50:H50"/>
    <mergeCell ref="A53:D53"/>
    <mergeCell ref="A64:D64"/>
    <mergeCell ref="A1:H1"/>
    <mergeCell ref="A2:H2"/>
    <mergeCell ref="A3:H3"/>
    <mergeCell ref="A4:H4"/>
    <mergeCell ref="A31:D31"/>
    <mergeCell ref="A91:E91"/>
    <mergeCell ref="A45:E45"/>
    <mergeCell ref="A37:E37"/>
    <mergeCell ref="A42:D42"/>
    <mergeCell ref="A86:E86"/>
    <mergeCell ref="A87:E87"/>
    <mergeCell ref="A71:H71"/>
    <mergeCell ref="A60:H60"/>
    <mergeCell ref="A83:H83"/>
    <mergeCell ref="A85:G85"/>
    <mergeCell ref="A88:H88"/>
    <mergeCell ref="A5:H5"/>
    <mergeCell ref="A35:H35"/>
    <mergeCell ref="A41:H41"/>
    <mergeCell ref="A44:H44"/>
    <mergeCell ref="A22:E22"/>
    <mergeCell ref="A23:D23"/>
    <mergeCell ref="A38:D38"/>
    <mergeCell ref="A46:D46"/>
    <mergeCell ref="A173:H173"/>
    <mergeCell ref="A156:H156"/>
    <mergeCell ref="A170:H170"/>
    <mergeCell ref="A171:H171"/>
    <mergeCell ref="A172:H172"/>
    <mergeCell ref="A168:H168"/>
    <mergeCell ref="A164:G164"/>
    <mergeCell ref="A165:G165"/>
    <mergeCell ref="A157:G157"/>
    <mergeCell ref="A158:G158"/>
    <mergeCell ref="A160:G160"/>
    <mergeCell ref="A163:G163"/>
    <mergeCell ref="A162:G162"/>
    <mergeCell ref="A151:G151"/>
    <mergeCell ref="A152:G152"/>
    <mergeCell ref="A153:G153"/>
    <mergeCell ref="A154:G154"/>
    <mergeCell ref="A140:H140"/>
    <mergeCell ref="A142:G142"/>
    <mergeCell ref="A143:G143"/>
    <mergeCell ref="A144:G144"/>
    <mergeCell ref="A145:G145"/>
    <mergeCell ref="A146:G146"/>
    <mergeCell ref="A147:G147"/>
    <mergeCell ref="A148:G148"/>
    <mergeCell ref="A149:G149"/>
  </mergeCells>
  <pageMargins left="0.25" right="0.25" top="0.55208333333333337" bottom="0.38541666666666669"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Karmen Novosel Glavac</dc:creator>
  <cp:lastModifiedBy>Marina Siprak</cp:lastModifiedBy>
  <cp:lastPrinted>2024-11-07T08:49:01Z</cp:lastPrinted>
  <dcterms:created xsi:type="dcterms:W3CDTF">2016-03-21T13:34:50Z</dcterms:created>
  <dcterms:modified xsi:type="dcterms:W3CDTF">2025-07-09T09:23:58Z</dcterms:modified>
</cp:coreProperties>
</file>